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defaultThemeVersion="166925"/>
  <xr:revisionPtr revIDLastSave="0" documentId="13_ncr:1_{0BDC2D9E-0CF5-44BC-86FE-8A701C9F63F3}" xr6:coauthVersionLast="36" xr6:coauthVersionMax="47" xr10:uidLastSave="{00000000-0000-0000-0000-000000000000}"/>
  <bookViews>
    <workbookView xWindow="-120" yWindow="-120" windowWidth="29040" windowHeight="15840" xr2:uid="{00000000-000D-0000-FFFF-FFFF00000000}"/>
  </bookViews>
  <sheets>
    <sheet name="rptIstruttoriaDomande" sheetId="1" r:id="rId1"/>
  </sheets>
  <definedNames>
    <definedName name="_xlnm._FilterDatabase" localSheetId="0" hidden="1">rptIstruttoriaDomande!$B$4:$AK$105</definedName>
  </definedNames>
  <calcPr calcId="191029"/>
  <fileRecoveryPr autoRecover="0"/>
</workbook>
</file>

<file path=xl/calcChain.xml><?xml version="1.0" encoding="utf-8"?>
<calcChain xmlns="http://schemas.openxmlformats.org/spreadsheetml/2006/main">
  <c r="AI103" i="1" l="1"/>
  <c r="AJ103" i="1"/>
  <c r="AK103" i="1"/>
  <c r="AH103" i="1"/>
  <c r="AM32" i="1"/>
  <c r="AM34" i="1" l="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33" i="1"/>
  <c r="AM103" i="1" l="1"/>
  <c r="AL22" i="1"/>
  <c r="AL23" i="1"/>
  <c r="AL24" i="1"/>
  <c r="AL25" i="1"/>
  <c r="AL26" i="1"/>
  <c r="AL27" i="1"/>
  <c r="AL28" i="1"/>
  <c r="AL29" i="1"/>
  <c r="AL30" i="1"/>
  <c r="AL31" i="1"/>
  <c r="AL6" i="1"/>
  <c r="AL7" i="1"/>
  <c r="AL8" i="1"/>
  <c r="AL9" i="1"/>
  <c r="AL10" i="1"/>
  <c r="AL11" i="1"/>
  <c r="AL12" i="1"/>
  <c r="AL13" i="1"/>
  <c r="AL14" i="1"/>
  <c r="AL15" i="1"/>
  <c r="AL16" i="1"/>
  <c r="AL17" i="1"/>
  <c r="AL18" i="1"/>
  <c r="AL19" i="1"/>
  <c r="AL20" i="1"/>
  <c r="AL21" i="1"/>
  <c r="AL5" i="1"/>
  <c r="AB14" i="1" l="1"/>
  <c r="AB82" i="1"/>
  <c r="AB23" i="1"/>
  <c r="AB46" i="1"/>
  <c r="AB85" i="1"/>
  <c r="AB24" i="1"/>
  <c r="AB69" i="1"/>
  <c r="AB79" i="1"/>
  <c r="AB77" i="1"/>
  <c r="AB100" i="1"/>
  <c r="AB8" i="1"/>
  <c r="AB68" i="1"/>
  <c r="AB22" i="1"/>
  <c r="AB25" i="1"/>
  <c r="AB21" i="1"/>
  <c r="AB80" i="1"/>
  <c r="AB101" i="1"/>
  <c r="AB58" i="1"/>
  <c r="AB71" i="1"/>
  <c r="AB12" i="1"/>
  <c r="AB5" i="1"/>
  <c r="AB26" i="1"/>
  <c r="AB57" i="1"/>
  <c r="AB63" i="1"/>
  <c r="AB73" i="1"/>
  <c r="AB102" i="1"/>
  <c r="AB61" i="1"/>
  <c r="AB83" i="1"/>
  <c r="AB70" i="1"/>
  <c r="AB66" i="1"/>
  <c r="AB35" i="1"/>
  <c r="AB86" i="1"/>
  <c r="AB89" i="1"/>
  <c r="AB15" i="1"/>
  <c r="AB7" i="1"/>
  <c r="AB17" i="1"/>
  <c r="AB13" i="1"/>
  <c r="AB43" i="1"/>
  <c r="AB18" i="1"/>
  <c r="AB27" i="1"/>
  <c r="AB48" i="1"/>
  <c r="AB88" i="1"/>
  <c r="AB75" i="1"/>
  <c r="AB28" i="1"/>
  <c r="AB41" i="1"/>
  <c r="AB36" i="1"/>
  <c r="AB78" i="1"/>
  <c r="AB9" i="1"/>
  <c r="AB67" i="1"/>
  <c r="AB55" i="1"/>
  <c r="AB62" i="1"/>
  <c r="AB94" i="1"/>
  <c r="AB19" i="1"/>
  <c r="AB92" i="1"/>
  <c r="AB42" i="1"/>
  <c r="AB29" i="1"/>
  <c r="AB56" i="1"/>
  <c r="AB98" i="1"/>
  <c r="AB11" i="1"/>
  <c r="AB95" i="1"/>
  <c r="AB59" i="1"/>
  <c r="AB84" i="1"/>
  <c r="AB34" i="1"/>
  <c r="AB6" i="1"/>
  <c r="AB47" i="1"/>
  <c r="AB96" i="1"/>
  <c r="AB65" i="1"/>
  <c r="AB44" i="1"/>
  <c r="AB50" i="1"/>
  <c r="AB91" i="1"/>
  <c r="AB87" i="1"/>
  <c r="AB16" i="1"/>
  <c r="AB37" i="1"/>
  <c r="AB45" i="1"/>
  <c r="AB93" i="1"/>
  <c r="AB33" i="1"/>
  <c r="AB72" i="1"/>
  <c r="AB76" i="1"/>
  <c r="AB20" i="1"/>
  <c r="AB30" i="1"/>
  <c r="AB60" i="1"/>
  <c r="AB10" i="1"/>
  <c r="AB99" i="1"/>
  <c r="AB81" i="1"/>
  <c r="AB40" i="1"/>
  <c r="AB53" i="1"/>
  <c r="AB31" i="1"/>
  <c r="AB49" i="1"/>
  <c r="AB51" i="1"/>
  <c r="AB54" i="1"/>
  <c r="AB38" i="1"/>
  <c r="AB64" i="1"/>
  <c r="AB97" i="1"/>
  <c r="AB52" i="1"/>
  <c r="AB32" i="1"/>
  <c r="AB39" i="1"/>
  <c r="AB74" i="1"/>
  <c r="AB90" i="1"/>
</calcChain>
</file>

<file path=xl/sharedStrings.xml><?xml version="1.0" encoding="utf-8"?>
<sst xmlns="http://schemas.openxmlformats.org/spreadsheetml/2006/main" count="2083" uniqueCount="862">
  <si>
    <t>INDIRIZZO SEDE LEGALE</t>
  </si>
  <si>
    <t>RAGIONE SOCIALE</t>
  </si>
  <si>
    <t>VIA</t>
  </si>
  <si>
    <t>COMUNE</t>
  </si>
  <si>
    <t>CAP</t>
  </si>
  <si>
    <t>AN</t>
  </si>
  <si>
    <t>01855460448</t>
  </si>
  <si>
    <t>INIM ELECTRONICS S.R.L.</t>
  </si>
  <si>
    <t>VIA DEI LAVORATORI 10</t>
  </si>
  <si>
    <t>MONTEPRANDONE</t>
  </si>
  <si>
    <t>63076</t>
  </si>
  <si>
    <t>AP</t>
  </si>
  <si>
    <t>FALERONE</t>
  </si>
  <si>
    <t>63020</t>
  </si>
  <si>
    <t>00117540435</t>
  </si>
  <si>
    <t>ARREDAMENTI MINCIO DI MINCIO A. &amp; C. SNC</t>
  </si>
  <si>
    <t>VIA VILLA MATTEI 64</t>
  </si>
  <si>
    <t>MONTECASSIANO</t>
  </si>
  <si>
    <t>62010</t>
  </si>
  <si>
    <t>MC</t>
  </si>
  <si>
    <t>CINGOLI</t>
  </si>
  <si>
    <t>62011</t>
  </si>
  <si>
    <t>02331930442</t>
  </si>
  <si>
    <t>DO QUALITY SRL</t>
  </si>
  <si>
    <t>VIA PONTIDA 7</t>
  </si>
  <si>
    <t>SAN BENEDETTO DEL TRONTO</t>
  </si>
  <si>
    <t>63074</t>
  </si>
  <si>
    <t>02155650423</t>
  </si>
  <si>
    <t>SAMAREF SRL</t>
  </si>
  <si>
    <t>VIA ARISTIDE MERLONI 79</t>
  </si>
  <si>
    <t>FABRIANO</t>
  </si>
  <si>
    <t>60044</t>
  </si>
  <si>
    <t>SAN SEVERINO MARCHE</t>
  </si>
  <si>
    <t>62027</t>
  </si>
  <si>
    <t>CARBON MIND SRL</t>
  </si>
  <si>
    <t>VIA DEI MUT E INV DEL LAVORO 60</t>
  </si>
  <si>
    <t>ASCOLI PICENO</t>
  </si>
  <si>
    <t>63100</t>
  </si>
  <si>
    <t>PURPLE BUFFALO S.R.L.</t>
  </si>
  <si>
    <t>CONTRADA ACQUESALATE 31</t>
  </si>
  <si>
    <t>MACERATA</t>
  </si>
  <si>
    <t>62100</t>
  </si>
  <si>
    <t>TE</t>
  </si>
  <si>
    <t>LNRGCL77R13H501D</t>
  </si>
  <si>
    <t>LEONORI GIANCLAUDIO</t>
  </si>
  <si>
    <t>CONTRADA GRAZIE FIASTRA 33</t>
  </si>
  <si>
    <t>LORO PICENO</t>
  </si>
  <si>
    <t>62020</t>
  </si>
  <si>
    <t>RM</t>
  </si>
  <si>
    <t>PCRMTN92T53L191R</t>
  </si>
  <si>
    <t>PACIARONI MARTINA</t>
  </si>
  <si>
    <t>VIA CRISTOFORO COLOMBO 24</t>
  </si>
  <si>
    <t>TOLENTINO</t>
  </si>
  <si>
    <t>62029</t>
  </si>
  <si>
    <t>RNLPLA83S10B474C</t>
  </si>
  <si>
    <t>RINALDI PAOLO</t>
  </si>
  <si>
    <t>VIA LORENZONI 39</t>
  </si>
  <si>
    <t>CAMERINO</t>
  </si>
  <si>
    <t>RLNVNT50B06D042K</t>
  </si>
  <si>
    <t>ORLANDI VALENTINO</t>
  </si>
  <si>
    <t>VIA E.MATTEI, 25</t>
  </si>
  <si>
    <t>CORRIDONIA</t>
  </si>
  <si>
    <t>62014</t>
  </si>
  <si>
    <t>02330340445</t>
  </si>
  <si>
    <t>MOODIS SRL</t>
  </si>
  <si>
    <t>VIA COLLE CERRETO 12/C</t>
  </si>
  <si>
    <t>MONTEGIORGIO</t>
  </si>
  <si>
    <t>63833</t>
  </si>
  <si>
    <t>FM</t>
  </si>
  <si>
    <t>00390410439</t>
  </si>
  <si>
    <t>OMET - S.R.L.</t>
  </si>
  <si>
    <t>VIA GANDHI SNC</t>
  </si>
  <si>
    <t>02062930439</t>
  </si>
  <si>
    <t>NATIVE TO SRL</t>
  </si>
  <si>
    <t>VIALE VITTORIO VENETO 118</t>
  </si>
  <si>
    <t>CIVITANOVA MARCHE</t>
  </si>
  <si>
    <t>62012</t>
  </si>
  <si>
    <t>01687430437</t>
  </si>
  <si>
    <t>ALEAS COSMETICS S.R.L.</t>
  </si>
  <si>
    <t>VIA ROMA 25/D</t>
  </si>
  <si>
    <t>ESANATOGLIA</t>
  </si>
  <si>
    <t>62024</t>
  </si>
  <si>
    <t>02035070438</t>
  </si>
  <si>
    <t>ELEKTRO‘S SRL</t>
  </si>
  <si>
    <t>VIA G FALCONE 7</t>
  </si>
  <si>
    <t>01121310435</t>
  </si>
  <si>
    <t>PISACANE SRL</t>
  </si>
  <si>
    <t>VIA DELL'INDUSTRIA 25</t>
  </si>
  <si>
    <t>POLLENZA</t>
  </si>
  <si>
    <t>01327310445</t>
  </si>
  <si>
    <t>MANIFATTURA FERMANA SRL</t>
  </si>
  <si>
    <t>VIA GRAPPO N 4</t>
  </si>
  <si>
    <t>MASSA FERMANA</t>
  </si>
  <si>
    <t>00083700435</t>
  </si>
  <si>
    <t>G.G.A. S.R.L.</t>
  </si>
  <si>
    <t>VIA DEL LAVORO 117</t>
  </si>
  <si>
    <t>FUTURA EUROPE SRL</t>
  </si>
  <si>
    <t>CONTRADA TORBIDELLO N 26</t>
  </si>
  <si>
    <t>ROTELLA</t>
  </si>
  <si>
    <t>63071</t>
  </si>
  <si>
    <t>02220570440</t>
  </si>
  <si>
    <t>AXIS SRL DI FORTI CARLO</t>
  </si>
  <si>
    <t>VIA MOSSA 24</t>
  </si>
  <si>
    <t>MONTAPPONE</t>
  </si>
  <si>
    <t>63835</t>
  </si>
  <si>
    <t>02328350448</t>
  </si>
  <si>
    <t>FRA COCCI SRL</t>
  </si>
  <si>
    <t>CONTRADA MALISCIA 22/A</t>
  </si>
  <si>
    <t>MONTALTO DELLE MARCHE</t>
  </si>
  <si>
    <t>63068</t>
  </si>
  <si>
    <t>HEROES S.R.L.</t>
  </si>
  <si>
    <t>VIA LORENZO LOTTO 11</t>
  </si>
  <si>
    <t>01412630442</t>
  </si>
  <si>
    <t>PELLAMI DUE C S.P.A.</t>
  </si>
  <si>
    <t>VIA SAN MARTINO 5</t>
  </si>
  <si>
    <t>MONTE SAN PIETRANGELI</t>
  </si>
  <si>
    <t>63815</t>
  </si>
  <si>
    <t>CHERIE SNC DI CINZIA E VALENTINA MANCUSO</t>
  </si>
  <si>
    <t>CORSO CAVOUR 45</t>
  </si>
  <si>
    <t>01831600430</t>
  </si>
  <si>
    <t>COMMERCIO &amp; INVESTIMENTI SRL</t>
  </si>
  <si>
    <t>VIA CRESCENTINI 2</t>
  </si>
  <si>
    <t>MATELICA</t>
  </si>
  <si>
    <t>01231930445</t>
  </si>
  <si>
    <t>COMPLIT SRL</t>
  </si>
  <si>
    <t>VIA SAN GIORGIO N.2/B</t>
  </si>
  <si>
    <t>00334670437</t>
  </si>
  <si>
    <t>LA.I.PE. - LAVORAZIONE ITALIANA PELLETTERIE - S.P.A.</t>
  </si>
  <si>
    <t>VIA WALTER TOBAGI 2</t>
  </si>
  <si>
    <t>01702730431</t>
  </si>
  <si>
    <t>RR ITALIA SOCIETA‘ PER AZIONI</t>
  </si>
  <si>
    <t>VIA ENRICO MATTEI N 23</t>
  </si>
  <si>
    <t>01746390432</t>
  </si>
  <si>
    <t>CALZATURIFICIO MARINI PAOLO S.R.L.</t>
  </si>
  <si>
    <t>VIA IRENEO ALEANDRI 14</t>
  </si>
  <si>
    <t>00664770435</t>
  </si>
  <si>
    <t>CASA ARREDO DI PITTORI E &amp; C. SOC. NOME COLL.</t>
  </si>
  <si>
    <t>VIA SAN GIACOMO DELLA MARCA 5</t>
  </si>
  <si>
    <t>00712900430</t>
  </si>
  <si>
    <t>GRANDINETTI - S.R.L.</t>
  </si>
  <si>
    <t>VIA ORAZIO MARZIARIO 2/4</t>
  </si>
  <si>
    <t>RALO‘ SRL</t>
  </si>
  <si>
    <t>VIA F BRUNI 8</t>
  </si>
  <si>
    <t>MYMARCA S.R.L.</t>
  </si>
  <si>
    <t>VIA VELLUTI 32/34</t>
  </si>
  <si>
    <t>TREIA</t>
  </si>
  <si>
    <t>01163980434</t>
  </si>
  <si>
    <t>MOTO NARDI SRL</t>
  </si>
  <si>
    <t>VIA DOMENICO CONCORDIA 5</t>
  </si>
  <si>
    <t>01156260430</t>
  </si>
  <si>
    <t>GRUPPO MECCANICHE LUCIANI S.R.L.</t>
  </si>
  <si>
    <t>VIA DEL LAVORO 155</t>
  </si>
  <si>
    <t>VIDEX ELECTRONICS S.P.A.</t>
  </si>
  <si>
    <t>VIA DEL LAVORO 1</t>
  </si>
  <si>
    <t>MONTE GIBERTO</t>
  </si>
  <si>
    <t>63846</t>
  </si>
  <si>
    <t>ATUM SRL</t>
  </si>
  <si>
    <t>VIA CARLO CRIVELLI 7</t>
  </si>
  <si>
    <t>63834</t>
  </si>
  <si>
    <t>01995690433</t>
  </si>
  <si>
    <t>BOTTEGA INTRECCIO SRL</t>
  </si>
  <si>
    <t>VIALE XX SETTEMBRE 49</t>
  </si>
  <si>
    <t>MOGLIANO</t>
  </si>
  <si>
    <t>01271810432</t>
  </si>
  <si>
    <t>LIBRERIA CAVOUR SRL</t>
  </si>
  <si>
    <t>VIA XXIV MAGGIO 3</t>
  </si>
  <si>
    <t>01892800432</t>
  </si>
  <si>
    <t>AREA 62 SRL</t>
  </si>
  <si>
    <t>CONTRADA FIASTRA 73</t>
  </si>
  <si>
    <t>COLMURANO</t>
  </si>
  <si>
    <t>01363590439</t>
  </si>
  <si>
    <t>CEM SRL</t>
  </si>
  <si>
    <t>VIA DELL'INDUSTRIA 237</t>
  </si>
  <si>
    <t>DE.MA. S.R.L.</t>
  </si>
  <si>
    <t>VIA G DI VITTORIO 34</t>
  </si>
  <si>
    <t>08420600960</t>
  </si>
  <si>
    <t>WUDAWU SRL</t>
  </si>
  <si>
    <t>VIA MUTILATI ED INVALIDI DEL LAVORO</t>
  </si>
  <si>
    <t>01827930437</t>
  </si>
  <si>
    <t>VARIO S.N.C. DI SPURIO PAOLO E VALLESI MICHELE</t>
  </si>
  <si>
    <t>VIA XX SETTEMBRE 76</t>
  </si>
  <si>
    <t>PIEVE TORINA</t>
  </si>
  <si>
    <t>62036</t>
  </si>
  <si>
    <t>00406760447</t>
  </si>
  <si>
    <t>SMART S.R.L.</t>
  </si>
  <si>
    <t>VIA DELL'INDUSTRIA 37</t>
  </si>
  <si>
    <t>01765070436</t>
  </si>
  <si>
    <t>MARCHE E‘ CULTURA - SOCIETA‘ COOPERATIVA</t>
  </si>
  <si>
    <t>CONTRADA MOGLIE 40</t>
  </si>
  <si>
    <t>01839990445</t>
  </si>
  <si>
    <t>VELENOSI SOCIETA‘ A RESPONSABILITA‘ LIMITATA PER BREVITA‘ VELENOSI S.R.L. IN SIGLA VES S.R.L.</t>
  </si>
  <si>
    <t>VIA DEI BIANCOSPINI 11</t>
  </si>
  <si>
    <t>GIORGIO POETA SRL</t>
  </si>
  <si>
    <t>VIA BRUNO BUOZZI 56/B</t>
  </si>
  <si>
    <t>01952180436</t>
  </si>
  <si>
    <t>FOR.MED.LAB. - FORENSIC MEDICINE AND LABORATORY S.R.L.</t>
  </si>
  <si>
    <t>VIA DON MINZONI 9</t>
  </si>
  <si>
    <t>01099630434</t>
  </si>
  <si>
    <t>PLADOS S.P.A.</t>
  </si>
  <si>
    <t>VIA GRAZIA DELEDDA 3</t>
  </si>
  <si>
    <t>02025210432</t>
  </si>
  <si>
    <t>NOMADE SOCIETA‘ A RESPONSABILITA‘ LIMITATA SEMPLIFICATA</t>
  </si>
  <si>
    <t>VIA PIEVE 9</t>
  </si>
  <si>
    <t>MAZZONI S.R.L.</t>
  </si>
  <si>
    <t>VIA UNGARETTI N 2</t>
  </si>
  <si>
    <t>MONSAMPOLO DEL TRONTO</t>
  </si>
  <si>
    <t>63077</t>
  </si>
  <si>
    <t>02038670432</t>
  </si>
  <si>
    <t>NUTRAS SRL</t>
  </si>
  <si>
    <t>VIA DELLA PACE 279</t>
  </si>
  <si>
    <t>ARTINOISE S.R.L. START-UP COSTITUITA A NORMA DELL‘ART. 4 COMMA 10 BIS DEL DECRETO LEGGE 24 GENNAIO 2015, N. 3</t>
  </si>
  <si>
    <t>VIA DELLE FORNACI 8</t>
  </si>
  <si>
    <t>00145280434</t>
  </si>
  <si>
    <t>SO.GE.T. SRL</t>
  </si>
  <si>
    <t>VIA PIETRO NENNI 10</t>
  </si>
  <si>
    <t>MONTEROTONDO</t>
  </si>
  <si>
    <t>00015</t>
  </si>
  <si>
    <t>MAC TRASPORTI SRL</t>
  </si>
  <si>
    <t>VIA GRAZIE FIASTRA 37</t>
  </si>
  <si>
    <t>COLMA SRL</t>
  </si>
  <si>
    <t>02316710447</t>
  </si>
  <si>
    <t>LEONORI SRL</t>
  </si>
  <si>
    <t>CORSO VITTORIO EMANUELE 2</t>
  </si>
  <si>
    <t>02785800422</t>
  </si>
  <si>
    <t>BESTOFTHEAPPS S.R.L.</t>
  </si>
  <si>
    <t>VIALE ARISTIDE MERLONI 45</t>
  </si>
  <si>
    <t>01623950431</t>
  </si>
  <si>
    <t>ADRIATICA CHIUSURE SAS DI BRUNO WALTER &amp; C.</t>
  </si>
  <si>
    <t>ZONA INDUSTRIALE CERRETE COLLICELLI</t>
  </si>
  <si>
    <t>01597620432</t>
  </si>
  <si>
    <t>ANTICA GASTRONOMIA S.R.L.</t>
  </si>
  <si>
    <t>VIA ENRICO FERMI 1</t>
  </si>
  <si>
    <t>01635910431</t>
  </si>
  <si>
    <t>BERNACCHINI 1905 S R L</t>
  </si>
  <si>
    <t>01850350438</t>
  </si>
  <si>
    <t>PROTECH S.R.L.</t>
  </si>
  <si>
    <t>RIONE POLLENZA SCALO 81/82</t>
  </si>
  <si>
    <t>00280140443</t>
  </si>
  <si>
    <t>VILLA PIGNA S.R.L.</t>
  </si>
  <si>
    <t>CONTRADA CIAFONE S N C</t>
  </si>
  <si>
    <t>OFFIDA</t>
  </si>
  <si>
    <t>63073</t>
  </si>
  <si>
    <t>TRE MORI SRL</t>
  </si>
  <si>
    <t>CONTRADA ROSCIANO SNC</t>
  </si>
  <si>
    <t>02010730436</t>
  </si>
  <si>
    <t>EFFE ZETA SOCIETA‘ A RESPONSABILITA‘ LIMITATA SEMPLIFICATA</t>
  </si>
  <si>
    <t>VIA DEL FORNO VECCHIO 39/41</t>
  </si>
  <si>
    <t>01926820430</t>
  </si>
  <si>
    <t>LA BOLLA S.R.L. SEMPLIFICATA</t>
  </si>
  <si>
    <t>VIA CLUENTINA N 38/A</t>
  </si>
  <si>
    <t>01165610435</t>
  </si>
  <si>
    <t>BELLINI S.R.L.</t>
  </si>
  <si>
    <t>00733460448</t>
  </si>
  <si>
    <t>GIANO SRL</t>
  </si>
  <si>
    <t>VIA UMBERTO INTORBIDA 13</t>
  </si>
  <si>
    <t>TORRE SAN PATRIZIO</t>
  </si>
  <si>
    <t>63814</t>
  </si>
  <si>
    <t>CZZNZE66S09I480R</t>
  </si>
  <si>
    <t>COZZOLINO ENZO</t>
  </si>
  <si>
    <t>VIA ROMA 105</t>
  </si>
  <si>
    <t>01294870447</t>
  </si>
  <si>
    <t>T.M. ITALIA SRL</t>
  </si>
  <si>
    <t>VIA CENCIARINI 3</t>
  </si>
  <si>
    <t>FOLIGNANO</t>
  </si>
  <si>
    <t>63084</t>
  </si>
  <si>
    <t>02029650435</t>
  </si>
  <si>
    <t>ATTEGGIAMENTO DIGITALE SB SRL</t>
  </si>
  <si>
    <t>VIA INDUSTRIA 1</t>
  </si>
  <si>
    <t>OSIMO</t>
  </si>
  <si>
    <t>60027</t>
  </si>
  <si>
    <t>TIP TAP SRL</t>
  </si>
  <si>
    <t>VIA MARCHE 19-21-23</t>
  </si>
  <si>
    <t>63010</t>
  </si>
  <si>
    <t>INDEMAC S.R.L.</t>
  </si>
  <si>
    <t>VIA PRINCIPALE N 14 FR PASCELLATA</t>
  </si>
  <si>
    <t>VALLE CASTELLANA</t>
  </si>
  <si>
    <t>64010</t>
  </si>
  <si>
    <t>VST S.R.L.</t>
  </si>
  <si>
    <t>V MARTIRI DELLE FOIBE ISTRIANE 7/L</t>
  </si>
  <si>
    <t>RIGANELLI S.R.L.</t>
  </si>
  <si>
    <t>VIA DELLE MAESTRANZE 24</t>
  </si>
  <si>
    <t>00990820441</t>
  </si>
  <si>
    <t>CALZATURIFICIO HEROS SRL</t>
  </si>
  <si>
    <t>VIA SPINETO 3 -H - I</t>
  </si>
  <si>
    <t>63837</t>
  </si>
  <si>
    <t>02042740437</t>
  </si>
  <si>
    <t>YOUMECH S.R.L.</t>
  </si>
  <si>
    <t>VIA DON GIOVANNI BOSCO 22</t>
  </si>
  <si>
    <t>00404650434</t>
  </si>
  <si>
    <t>ARTIGIANA LMI S.R.L.</t>
  </si>
  <si>
    <t>VIA ANTONIO MEUCCI 12</t>
  </si>
  <si>
    <t>02059640439</t>
  </si>
  <si>
    <t>ISTITUTO LORENZ - CENTRO STUDI NUTRIZIONE E COMPORTAMENTO ANIMALE SOCIETA‘ A RESPONSABILITA‘ LIMITATA SEMPLIFICATA</t>
  </si>
  <si>
    <t>VIA NELLO CARUCCI 2</t>
  </si>
  <si>
    <t>BELFORTE DEL CHIENTI</t>
  </si>
  <si>
    <t>01836380434</t>
  </si>
  <si>
    <t>FASHION MARKET SRL</t>
  </si>
  <si>
    <t>VIA LAURO ROSSI N 16</t>
  </si>
  <si>
    <t>01333220430</t>
  </si>
  <si>
    <t>BIKER‘S SRL</t>
  </si>
  <si>
    <t>VIA FRANCESCO FILELFO 15</t>
  </si>
  <si>
    <t>01547420438</t>
  </si>
  <si>
    <t>BRUMA SRL</t>
  </si>
  <si>
    <t>CONTRADA VAGLIE 23/B</t>
  </si>
  <si>
    <t>ID SIGEF</t>
  </si>
  <si>
    <t>PV</t>
  </si>
  <si>
    <t>Sede già censita</t>
  </si>
  <si>
    <t>DIMENSIONE
IMPRESA</t>
  </si>
  <si>
    <t>Settore attività</t>
  </si>
  <si>
    <t>TITOLO DELL'INVESTIMENTO</t>
  </si>
  <si>
    <t>AMBITO</t>
  </si>
  <si>
    <t>TRAIETTORIE</t>
  </si>
  <si>
    <t>DESCRIZIONE SINTETICA PROGETTO</t>
  </si>
  <si>
    <t>CV Soci/Amm.ri</t>
  </si>
  <si>
    <t>PUNTEGGIO TOTALE</t>
  </si>
  <si>
    <t>PRIORITA' Rilevanza femminile</t>
  </si>
  <si>
    <t>DURC 
(validità)</t>
  </si>
  <si>
    <t>COR-RNA</t>
  </si>
  <si>
    <t>CUP</t>
  </si>
  <si>
    <t>ESITO</t>
  </si>
  <si>
    <t>INVESTIMENTO
AMMESSO</t>
  </si>
  <si>
    <t>CONTRIBUTO
CONCEDIBILE 
(ricalcolato a seguito della verifica relativa agli aiuti di cui all'art. 14 del DM 115/2017)</t>
  </si>
  <si>
    <t>SEDE OPERATIVA</t>
  </si>
  <si>
    <t>VALUTAZIONE</t>
  </si>
  <si>
    <t>MUTILATI ED INVALIDI DEL LAVORO</t>
  </si>
  <si>
    <t>MICRO</t>
  </si>
  <si>
    <t>Prodotti in pelle, abbigliamento, accessori</t>
  </si>
  <si>
    <t>100% GLOBAL CUSTOMIZATION</t>
  </si>
  <si>
    <t>Sistema moda e persona</t>
  </si>
  <si>
    <t>Nuove concezioni stilistiche</t>
  </si>
  <si>
    <t>ANALISI e RICERCHE DI MERCATO c USA – Canada ed Emirati Arabi cataloghi, presentazioni aziendali, vetrine digitali, promozione dei “capi virtuali” per il Metaverso</t>
  </si>
  <si>
    <t>DSAN Incremento quote di mercato</t>
  </si>
  <si>
    <t>INVIATI</t>
  </si>
  <si>
    <t>Criterio 1</t>
  </si>
  <si>
    <t>Criterio 2</t>
  </si>
  <si>
    <t>Criterio 3</t>
  </si>
  <si>
    <t>Criterio 4</t>
  </si>
  <si>
    <t>Criterio 5</t>
  </si>
  <si>
    <t>Criterio 6</t>
  </si>
  <si>
    <t>sì</t>
  </si>
  <si>
    <t>Sì</t>
  </si>
  <si>
    <t>MEDIA</t>
  </si>
  <si>
    <t>Produzione di sistemi antiintrusione e antincendio</t>
  </si>
  <si>
    <t>Azioni per l’individuazione di nuove opportunità di business nei mercati già serviti e per la ricerca di nuovi mercati</t>
  </si>
  <si>
    <t>Meccanica ed engineering</t>
  </si>
  <si>
    <t>Automazione e robotica collaborativa</t>
  </si>
  <si>
    <t>Il progetto è diviso in tre parti:
1)	UX (USER EXPERIENCE) /UI (USER INTERFACE) REDESIGN SITO WEB
2)	GOOGLE ANALYTICS 4 (GA4)
3)	INTEGRAZIONE PIATTAFORMA E-COMMERC</t>
  </si>
  <si>
    <t>0% DSAN NON PRESENTATA</t>
  </si>
  <si>
    <t>NO</t>
  </si>
  <si>
    <t>PICCOLA</t>
  </si>
  <si>
    <t xml:space="preserve"> SETTORE CARTOTECNICO</t>
  </si>
  <si>
    <t>PISACANE SRL: NUOVI ORIZZONTI PER IL PACKAGING DI LUSSO</t>
  </si>
  <si>
    <t>Customizzazione e personalizzazione</t>
  </si>
  <si>
    <t>TEM dedicato alla ricerca di nuovi clienti e partner in paesi europei;  strategia di digital marketing</t>
  </si>
  <si>
    <t>Ricerca e sviluppo sperimentale nel campo delle altre scienze naturali e dell'ingegneria</t>
  </si>
  <si>
    <t>Un’espansione da remoto: implementazione dei canali di comunicazione e vendita online per lead e sales generation</t>
  </si>
  <si>
    <t>Nuovi materiali ecosostenibili e performanti</t>
  </si>
  <si>
    <t>1 realizzazione di un e-commerce di prodotti online di arredo dal marchio “nerolegero” in materiale composito completamente Made in Italy dalla ideazione alla realizzazione;
2) 	gestione di un magazzino virtuale e dei metodi/circuiti di pagamento internazionali, del processo di acquisto, fatturazione, ordini;
3) 	miglioramento della SEO del sito per attrarre clienti in organico dal web;
4) 	miglioramento costante del sito web (garantito attraverso modifiche una tantum e formazione interna delle risorse);
5) 	CRM (es. Hubspot) e CRM Design cucito sulle necessità aziendali per integrare funzioni di automation alle comunicazioni con i clienti (incluso l’email marketing);
6) 	cura degli aspetti legali del sito;
7) 	traduzione in inglese dei contenuti del sito;
8) 	azioni di SMM come l’acquisizione di storytellers per promuovere l`azienda nei mercati;
9) 	acquistare abbonamenti per la gestione, manutenzione del sito e della sua brand identity (DIVI builder lifetime fee, Canva for enterprise, aumento spazio archiviazione sito, WooCommerce standar fees/Shopify monthly fee, etc…)</t>
  </si>
  <si>
    <t>Produzione di stampi accessori e parte di macchinari destinati all'industria della lavorazione della gomma</t>
  </si>
  <si>
    <t>DIVERSIFICAZIONE E RIORIENTAMENTO DEI MERCATI</t>
  </si>
  <si>
    <t xml:space="preserve"> temporary export manager,  attività di promozione sui social media, di promozione del sito web aziendale su google e attività di SEO</t>
  </si>
  <si>
    <t>iNVIATI</t>
  </si>
  <si>
    <t>no</t>
  </si>
  <si>
    <t>SERVIZI DI CONSULENZA E DI FORMAZIONE</t>
  </si>
  <si>
    <t>SVILUPPO DIGITALE IMPRESA "GIANCLAUDIO LEONORI"</t>
  </si>
  <si>
    <t>Economia dei servizi e del turismo</t>
  </si>
  <si>
    <t>Virtualizzazione dei servizi</t>
  </si>
  <si>
    <t>Il progetto prevede la creazione di una piattaforma dalla quale si verrà indirizzati in base al servizio richiesto ovvero formazione marketing, formazione sales, coaching e sviluppo personale.</t>
  </si>
  <si>
    <t>COMMERCIO ABBIGLIAMENTO</t>
  </si>
  <si>
    <t>QUIERO MAS</t>
  </si>
  <si>
    <t>Web marketing/ soluzioni innovative di comunicazione</t>
  </si>
  <si>
    <t xml:space="preserve">IMPLEMENTAZIONE DEL SITO INTERNET E DELLA PUBBLICITA` SUI MAGGIORI SOCIAL </t>
  </si>
  <si>
    <t>FABBRICAZIONE DI ALTRI ARTICOLI DA VIAGGIO, BORSE E SIMILI, PELLETTERIA E SELLERIA</t>
  </si>
  <si>
    <t>Valentino Orlandi sviluppa una nuova strategia digitale di diversificazione dei mercati esteri.</t>
  </si>
  <si>
    <t>tipo a) INNOVAZIONE della STRATEGIA PROMOZIONALE – previsti 3.000,00€+iva, per potenziare gli strumenti promozionali (brochure, cataloghi, …) in lingua straniera per i mercati di interesse (Asia, Medioriente, Nigeria, Usa, Canada);
	tipo c) ANALISI E RICERCHE DI MERCATO – previsti 5.000,00€+iva, per spese di consulenza relative ad analisi per l’individuazione di opportunità di mercato e per selezionare clienti finali;
	tipo d) SITO WEB AZIENDALE – previsti 3.000,00€+iva, per la creazione e l’implementazione di contenuti per il sito aziendale con la traduzione in lingua estera dei contenuti per i mercati di interesse (si prevede inglese, francese), inoltre per la realizzazione di spese per shooting fotografici e video making, da promuovere digitalmente su mercati target;
	tipo e) MARKETING DIGITALE – previsti 2.000,00€+iva, per lo sviluppo di una strategia di export digitale attraverso l’ottimizzazione SEO e advertising verso i mercati di interesse del progetto (Asia, Medioriente, Nigeria, Usa, Canada);
	tipo f) BUSINESS ONLINE– previsti 35.000,00€+iva, per la creazione e lo sviluppo di una piattaforma e-commerce proprietaria del tutto nuova, da veicolare su mercati di interesse (Francia, paesi arabi, Giappone, Spagna, Portogallo,…). Attualmente l’azienda dispone già infatti di una piattaforma e-commerce propria, ma che intende rinnovare completamente, dotandola di soluzioni innovative in ottica di potenziamento commerciale e digitalizzazione, con sezione e-commerce verso i mercati di cui sopra. In merito verranno effettuate indagini di mercato preventive al fine di ottimizzare l’investimento;
	tipo g) SOCIAL MEDIA MARKETING– previsti 10.000,00€+iva, per spese per azioni di social media marketing (digital advertising, campagne di sponsorizzazione, stories, …), da compiere verso i mercati target individuati (Asia, Medioriente, Nigeria, Usa, Canada).</t>
  </si>
  <si>
    <t>COMMERCIO DI LIBRI ED EDITORIA IN GENERE</t>
  </si>
  <si>
    <t>LIBRI PER TUTTI ED OVUNQUE</t>
  </si>
  <si>
    <t>Prodotti e servizi per la cultura e l’educazione</t>
  </si>
  <si>
    <t>Materiali, componenti digitali e trattamenti performanti</t>
  </si>
  <si>
    <t>FAR CONOSCERE ANCHE AL DI LA` DEL MERCATO ITALIANO I LIBRI ILLUSTRATI PER RAGAZZI E PER L`INFANZIA SCRITTI DA AUTORI MARCHIGIANI E TRADOTTI ANCHE IN LINGUA INGLESE</t>
  </si>
  <si>
    <t>Si</t>
  </si>
  <si>
    <t>COMMERCIO ELETTRODOMESTICI</t>
  </si>
  <si>
    <t>LE TUE SOLUZIONI PER IL CAFFE`</t>
  </si>
  <si>
    <t xml:space="preserve">CAMPAGNE PUBBLICITARIE DIGITALI E CAMPAGNE SOCIAL OLTRE AD OCCUPARSI DELL`OTTIMIZZAZIONE DEL SITO INTERNET. IN SPAGNA E CENTRO/SUD AMERICA </t>
  </si>
  <si>
    <t>COMMERCIO ON LINE</t>
  </si>
  <si>
    <t>LA DIVERSIFICAZIONE DEI MERCATI DI MYMARCA SRL</t>
  </si>
  <si>
    <t>prima FASE: si procederà alla implementazione della piattaforma e-commerce strumento essenziale per l’impianto aziendale; seconda fase l’azienda accederà ai principali marketplace esterni per cercare di aumentare le vendite e differenziare il target di riferimento (Alibaba, Amazon, eBay ); ultima fase è quella di aumentare notevolmente le campagne di web marketing (Adwords, SEO) e all’acquisto di opportuni hardware e software.</t>
  </si>
  <si>
    <t>via Piane di Chienti SNC</t>
  </si>
  <si>
    <t>produzione controtelai in legno alluminio plastica eps</t>
  </si>
  <si>
    <t>PROTECH SRL: RIORIENTAMENTO VERSO I MERCATI EUROPEI</t>
  </si>
  <si>
    <t>Sistema casa arredo e ambienti di vita</t>
  </si>
  <si>
    <t>Sostenibilità energetica, riscaldamento, condizionamento dell’edificio</t>
  </si>
  <si>
    <t>Analisi dei mercati di riferimento,   realizzazione di cataloghi e brochure in lingua, sito web aziendale, shooting fotografici e video, social media marketing</t>
  </si>
  <si>
    <t>VIA DEI MESTIERI snc</t>
  </si>
  <si>
    <t xml:space="preserve"> Fabbricazione di calzature</t>
  </si>
  <si>
    <t>Ink Shoes: Nuova Strategia di Marketing</t>
  </si>
  <si>
    <t>Ricerca e studio di mercato, deazione delle nuove collezioni e di una campagna promozionale da destinare a paesi target, Realizzazione di una campagna promozionale anche tramite canali Social</t>
  </si>
  <si>
    <t>Produzione di prodotti gastronomici</t>
  </si>
  <si>
    <t>Gastronomia delle Marche: Gourmet Rurale</t>
  </si>
  <si>
    <t>Sistema agroalimentare</t>
  </si>
  <si>
    <t>Qualità gastronomica</t>
  </si>
  <si>
    <t>analisi preliminare dei nuovi mercati di riferimento: uno studio delle caratteristiche della domanda all`estero, l`adattamento del prodotto, anche in termini di packaging, ai diversi mercati; selezione dei partners commerciali, Creazione e realizzazione della company profile digitale; creazione cataloghi, portale web multilingua con assistenza clienti in live chat e instant messenger in inglese, piattaforma ecommerce integrata.</t>
  </si>
  <si>
    <t>APERTURA MERCATI ESTERI PER ADRIATICA CHIUSURE SAS</t>
  </si>
  <si>
    <t>Sicurezza sismica</t>
  </si>
  <si>
    <t>TEM in affiancamento al personale aziendale,  videocall ed incontri in sede per lo showing dei prodotti Adriatica Chiusure,  social media e storytelling;  strumenti promozionali in lingua straniera</t>
  </si>
  <si>
    <t>PRODUZIONE E LAVORAZIONE DI VINI ITALIANI ED ESTERI, PRODUZIONE DEGLI SPUMANTI</t>
  </si>
  <si>
    <t>VILLA PIGNA SRL VERSO LA CONQUISTA DEL MERCATO VINICOLO SVIZZERO E TEDESCO</t>
  </si>
  <si>
    <t>Tracciabilità, qualità e sicurezza alimentare</t>
  </si>
  <si>
    <t xml:space="preserve"> Studio del mercato; Studio delle strategie dei competitor; Profilazione dell’elenco buyer in Target specializzati in vino (circa 400 in Svizzera), Sito web aziendale relativo al mercato consumer tedesco, </t>
  </si>
  <si>
    <t>PRODUZIONE AGROALIMENTARE</t>
  </si>
  <si>
    <t>Lancio del bio Made in Italy in nuovi mercati</t>
  </si>
  <si>
    <t>Alimenti funzionali, nutraceutica</t>
  </si>
  <si>
    <t xml:space="preserve">TEM, DEM, sito web, e-commerce, blog, social network </t>
  </si>
  <si>
    <t>VIA VOLTA 5</t>
  </si>
  <si>
    <t>COMMERCIO ALL`INGROSSO DI CALZATURE E ACCESSORI</t>
  </si>
  <si>
    <t>EFFE ZETA: UNA REALTÀ CALZATURIERA VOLTA ALLA DIGITALIZZAZIONE</t>
  </si>
  <si>
    <t>CANALE ONLINE: realizzazione di sito aziendale e piattaforma e-commerce e lo sviluppo dei canali social, prodotti digitali realizzati ad hoc in 2D e 3D. Sito innternet, integrazione pay pal e cartasì. Google adwords</t>
  </si>
  <si>
    <t>PRODUZIONE E VENDITA DI PIZZA CONFEZIONATA SOTTOVUOTO</t>
  </si>
  <si>
    <t>La Bolla srl nel mercato Americano: La Bolla srl in USA</t>
  </si>
  <si>
    <t>Analisi e ricerche sui mercati esteri, Individuazione ed acquisizione di nuovi clienti per consentire l’accesso e l’espansione dell’impresa nei mercati esteri , Supporto ed affiancamento all’impresa per consentire una più ampia presenza dei prodotti italiani nelle piattaforme di e-commerce internazionali, Integrazione dei canali di marketing online, tramite campagne pubblicitarie sui social network con ideazione di un piano editoriale, pubblicità sui motori di ricerca, e-mail di marketing, banner pubblicitari ed articoli promozionali.
-	Sviluppo del sito aziendale sulla piattaforma Wordpress con inserimento privacy, sezione, blog, ricettario ed iscrizione alla newsletter con predisposizione per e-commerce.</t>
  </si>
  <si>
    <t xml:space="preserve"> coperture mobili, porte industriali, strutture metalliche</t>
  </si>
  <si>
    <t>PRODUZIONE E INSTALLAZIONE ZANZARIERE IN ALLUMINIO E TENDE DA SOLE ANTIMOSCA</t>
  </si>
  <si>
    <t>IL MARCHIO “ESSENZA” ALLA CONQUISTA DELL’EUROPA</t>
  </si>
  <si>
    <t>Design per nuovi concetti abitativi</t>
  </si>
  <si>
    <t>Analisi dei mercati di riferimento, Strategia marketing e promozionale, sito web aziendale, campagne e attività di social media marketing,marketing digitale, nello specifico una attività di SEO (Search Engine Optimization), SEM (Search Engine Marketing), DEM (direct E-mail Marketing).</t>
  </si>
  <si>
    <t>MANIFATTURIERO</t>
  </si>
  <si>
    <t>Nuove Strategie Commerciali Digitali</t>
  </si>
  <si>
    <t>Virtual fitting e virtual retail</t>
  </si>
  <si>
    <t>Analisi del mercato, trends, opportunità e posizionamento dei competitors; Affiancamento di una figura TEM; sviluppo sito web aziendale multilingua e realizzazione piattaforma e commerce B2B integrata; CRM&amp; STRUMENTI DI CUSTOMER MARKETING</t>
  </si>
  <si>
    <t>CONSULENZA FINANZIARIA</t>
  </si>
  <si>
    <t>UN NUOVO MODO DI OPERARE: LA VIA DIGITALE</t>
  </si>
  <si>
    <t xml:space="preserve"> nuovo sito web , shooting fotografico e dall`implementazione di servizi utili come funzione di live chatting.</t>
  </si>
  <si>
    <t>C.da Mattei 64</t>
  </si>
  <si>
    <t>Fabbricazione banchi frigoriferi e accessori inox</t>
  </si>
  <si>
    <t>OBIETTIVO - GERMANIA. Lo sviluppo di un sistema di comunicazione digitale per la diffusione online della reputazione aziendale sul mercato tedesco.</t>
  </si>
  <si>
    <t>Il progetto di diversificazione dei mercati che qui viene proposto risulta così coerente con la strategia fin qui seguita; il percorso di penetrazione poggerà infatti su tre pilastri principali:
1.	Innovazione della strategia promozionale – Sarà completamente rivisti e riprogettati la grafica ed i testi del catalogo aziendale, che sarà tradotto in inglese e tedesco;
2.	Sito web aziendale – centro della strategia, il nuovo sito web, oltre ad avere un impatto innovativo e spendibile in termini internazionali, sarà predisposto anche per l’attività di e-commerce, attraverso il sistema WooCommerce;
3.	Social Media Marketing – la comunicazione attraverso i Social Media, in complementarietà con quella del sito web, permetterà di agganciare un pubblico più ampio e mantenere aggiornato il target di riferimento. In questo senso, sarà realizzato un nuovo piano di comunicazione, realizzato un piano editoriale per Instagram e Facebook, grafiche social  e campagne advertising Facebook e Instagram Ads
4.	Business On Line – sarà implementata una piattaforma CRM e configurata una specifica APP per l’acquisto online, oltre all’acquisto di alcune componenti hardware necessarie per la gestione degli ordini;
5.	Marketing digitale – l’azienda sarà accompagnata in una percorso di marketing digitale dedicato, attraverso una consulenza per la gestione delle attività di advertising digitale</t>
  </si>
  <si>
    <t>METALMECCANICO</t>
  </si>
  <si>
    <t>DIVERSIFIED EXPORT DEVELOPMENT</t>
  </si>
  <si>
    <t>Nuovi sistemi di progettazione e simulazione</t>
  </si>
  <si>
    <t>SITO: Per l’espansione dell’impresa sui mercati esteri, si prevede la messa a punto del sito web aziendale, con l’arricchimento dello stesso attraverso la predisposizione di nuove funzioni ed aree web, oltre che la traduzione dei contenuti digitali nelle lingue dei Paesi target. 
WEB: Con la finalità di accelerare il processo di acquisizione di nuovi clienti, la società intende predisporre materiale di comunicazione e marketing che si intende rendere disponibile a possibili prospect interessati alle soluzioni Samaref  che ha nel progetto di crescita dell`azienda a livello internazionale anche  uno scambio sempre maggiore e sicuro di dati. In relazione a questo aspetto si reputa fondamentale la creazione di un portale finalizzato allo scambio sicuro dei dati oggetto dei  sevrizi Samaref, oltre che  prodotti ed aggiornamenti software e la documentazione tecnica di prodotto.Il portale consentirà quindi di gestire tutte le interazioni col cliente (Pre-Sales e Post Sales). Il portale sarà profilato con accessi dedicati per ogni singolo cliente. La sicurezza sarà garantita dall`adozione di tecnologie.L` infrastruttura sarà basata su ambiente virtuale, ridondata e sottoposta a backup giornaliero su più destinazioni anche offsite. Sarà previsto anche un metodico sistema di controllo ed aggiornamento del software e dei relativi pluging  per garantire la copertura di eventuali vulnerabilità che in ambito web si presentano con sempre con maggiore frequenza.</t>
  </si>
  <si>
    <t>LO SVILUPPO, LA PRODUZIONE E LA COMMERCIALIZZAZIONE DI PRODOTTI O SERVIZI INNOVATIVI AD ALTO VALORE TECNOLOGICO</t>
  </si>
  <si>
    <t>START-UP Purple Buffalo Srl - APP CHERRY SPEAKS, l’applicazione per l’audio-lettura delle notizie scelte da te</t>
  </si>
  <si>
    <t>Applicazioni digitali creative</t>
  </si>
  <si>
    <t>Predisposizione commerciale, di fornitura e tecnica per la penetrazione nei mercati di lingua inglese, spagnolo e francese.
Approfondimento della conoscenza in termini di rischi ed opportunità dei mercati esteri in questione.
Sviluppo dello strumento tecnologico idoneo ai mercati in questione, sia in termini commerciali che di user experience.
Penetrazione commerciale e marketing, creazione della conoscenza del servizio nei mercati individuati e strutturazione di partnership strategiche negli stessi.
Le attività da porre in essere in funzione degli obiettivi prefissati sono le seguenti (numerazione legata agli obiettivi qui sopra delineati; attività declinate ed indicate facendo riferimento alla elencazione alfabetica presente nel bando al capitolo 3.1 Progetti ammissibili)
Lettere B e C (TEMPORARY EXPORT MANAGER e DIGITAL EXPORT MANAGER in affiancamento al personale aziendale; ANALISI E RICERCHE DI MERCATO per l’individuazione di nuovi mercati e fornitori;)
Lettere B e C (TEMPORARY EXPORT MANAGER e DIGITAL EXPORT MANAGER in affiancamento al personale aziendale; ANALISI E RICERCHE DI MERCATO per l’individuazione di nuovi mercati e fornitori;)
Lettere D e F (SITO WEB AZIENDALE ai fini dello sviluppo di attività di promozione digitale dell’export;	BUSINESS ON LINE quale attività di innovazione del processo commerciale;)
Lettere E e G (MARKETING DIGITALE attraverso uno o più canali digitali; SOCIAL MEDIA MARKETING compreso l’utilizzo degli influencers, di storytellers e storytelling)</t>
  </si>
  <si>
    <t>CONFEZIONE IN SERIE DI ABBIGLIAMENTO ESTERNO</t>
  </si>
  <si>
    <t>DSG nel mondo 4.0</t>
  </si>
  <si>
    <t>Il piano di azione proposto dalla Moodis srl prevede tre principali ambiti di intervento: 
•	Innovazione della strategia promozionale
•	Marketing digitale
•	Social media marketing
Dal punto di vista dell’Innovazione della strategia promozionale la società si affiderà a dei professionisti del settore per puntare all’identificazione di un company profile forte grazie alla costruzione e affermazione di un’adeguata e riconoscibile brand identity, il tutto accompagnato anche dalla produzione di brochure e cataloghi, sia cartacei che digitali, stilati sia in italiano che in inglese. Per quanto riguarda il Marketing digitale lo scopo è quello di migliorare il posizionamento su marketplace esteri grazie al lavoro di un digital manager, oltre a quello di intercettare nuova clientela attraverso la produzione di contenuti classici di marketing affiancati a metodologie moderne di monitoraggio attraverso canali tipo Adline e GoogleAds. Inoltre, si punterà sullo sviluppo di un App per ottimizzare la transizione digitale e la tracciabilità dei prodotti. Infine, in ottica Social media marketing l’obiettivo è quello di puntare sulla selezione di influencers per i Paesi target che fungano da divulgatori dei contenuti di storytelling e di video e shooting nei vari social media quali Facebook, Instagram e Tik Tok.</t>
  </si>
  <si>
    <t>Lavori di meccanica generale</t>
  </si>
  <si>
    <t>OMET SRL: progetto di sviluppo commerciale estero finalizzato alla creazione di una rete di partner commerciali nei paesi del Gruppo di Visegrád</t>
  </si>
  <si>
    <t xml:space="preserve">L’analisi di mercato fornirà indicazioni sullo stato attuale del mercato, lo studio dei competitors, il loro posizionamento ed il loro approccio comunicativo sui diversi Paesi.
Dirà quali sono le caratteristiche di ciascun mercato (Polonia, Repubblica Ceca, Slovacchia, Ungheria), i canali distributivi e gli elementi prioritari su cui formulare le nostre strategie di marketing e su cui differenziare le nostre attività.
Sulla base di questi risultati, il TEM si occuperà di individuare una strategia commerciale per acquisire nuovi clienti e partner commerciali già presenti ed introdotti sul mercato con cui cercare di sviluppare sinergie.
Inoltre, dovrà formare, gestire, coordinare e supervisionare la risorsa commerciale nell’ufficio di OMET POLAND che fungerà da Resident Manager per le attività di back-office e front-office on-field.
</t>
  </si>
  <si>
    <t>VIA SANTA MARIA 8</t>
  </si>
  <si>
    <t>COMUNANZA</t>
  </si>
  <si>
    <t>TERZIARIO</t>
  </si>
  <si>
    <t>Prodotti funzionali per lavoro, sport e cura</t>
  </si>
  <si>
    <t>NATIVE FROM MARCHE TO WORDWIDE</t>
  </si>
  <si>
    <t xml:space="preserve"> Temporary Export Manager, uno specialista dotato di tutte le competenze e capacità necessarie per sviluppare il business oltre confine e il Digital Export Manager, ovvero un consulente che apre l’azienda verso nuove opportunità commerciali attraverso l’utilizzo mirato di strumenti digitali. Per questi ruoli Native ha scelto di affidarsi alla Partner srl di Spinetoli (AP) per un importo complessivo di € 5.000,00
Per la ricerca specifica sui singoli capi da vendere, sulle caratteristiche che devono avere in tutti i paesi target. La ricerca di mercato è per l’analisi per l’individuazione nuovi fornitori, analisi del tessuto economico/sociale e l’analisi per selezione di partners commerciali e target di clienti finali. Anche La ricerca di mercato è stata richiesta alla Partner srl di Spinetoli (AP) per un importo complessivo di € 10.000,00. Una volta individuati i giusti canali nel paese in cui si intende investire, innovare la strategia comunicativa è la priorità progettando ed attivando sia la Digital Strategy per ogni linea di prodotto sia la Brand Strategy. Per la gestione dei funnel di vendita che verranno attivati è importante creare sia delle landing pages che delle op-tin pages per generare processi di lead generation e sales automation. Per fare tutto ciò è necessario creare contenuti sia in lingua inglese sia nella lingua del paese in cui si va ad investire facendo in modo che i contenuti creati possano essere utilizzati per vetrine online come il sito web e la piattaforma di e-commerce, per rafforzare il SEO sia del sito sia di ogni pagina di prodotto dell’e-commerce, per i post e le stories da pubblicare nei social media più utilizzati in ogni singolo paese. In mondo sempre più quick and smart diventa fondamentale progettare e realizzare campagne di social media marketing specifiche e mirate. Per lo studio delle strategie di marketing, di come innovarle di come metterle in pratica il lavoro è stato richiesto alla EMTI di Mattia Toccaceli di Castelfidardo (AN) per un costo complessivo di € 8.000,00, con lui abbiamo già svolto un lavoro di brand identity e di value proposition. Ma come si dice, è inutile avere una Ferrari se poi non ci si mette il carburante. La stessa cosa vale per le strategie di marketing: senza un investimento sono inutili. L’investimento previsto per le campagne di social media marketing incluso l’influencers marketing, per il digital advertising, per storytellers e storytelling che promuovano l’azienda nei mercati prescelti, per la realizzazione di video inerenti l’azienda e i prodotti che si vuole vendere sia in lingua inglese sia nella lingua del paese è di € 10.000,00 
Per gestire in maniera ottimizzata tale importo è stata selezionata la EMTI di Mattia Toccaceli di Castelfidardo (AN)</t>
  </si>
  <si>
    <t>COMMERCIO</t>
  </si>
  <si>
    <t>NEW BEAUTY MARKETS</t>
  </si>
  <si>
    <t>DEFINIZIONE STRATEGIA DI MARKETING per intercettare, gestire e profilare i dati dei clienti
2)	IMPLEMENTAZIONE di nuovi TOOL atti a migliorare la comprensione delle esigenze dei clienti e organizzare una comunicazione multicanali con loro.
3)	IMPLEMENTAZIONE SOFTWARE DI BUSINESS INTELLIGENCE PER DATA ANALYSIS E MARKETING
A questo scopo è stato individuato il sistema di CRM e MARKETING AUTOMATION “ ADABRA” come il più adatto a soddisfare gli obiettivi aziendali.</t>
  </si>
  <si>
    <t>FABBRICAZIONE DI BERRETTI E CAPPELLI</t>
  </si>
  <si>
    <t>LA MANIFATTURA DI MASSA FERMANA CONQUISTA NUOVI MERCATI. LA CITTA DEL CAPPELLO E DELL`ARTE APRE NUOVE STRADE PER IL MADE IN ITALY GRAZIE A UN SUO PRESTIGIOSO RAPPRESENTANTE DEL SAPER FARE TIPICO MARCHIGIANO.</t>
  </si>
  <si>
    <t>il sito www.viziocollezione.it ha un margine molto basso di vendita tramite shop on line che adesso si cercherà si potenziare e implementare con nuovi contenuti digitali e con una maggiore incisione tramite social media, campagne pubblicitarie mirate, digital manager e figure specializzate nell`indicizzazione dei mercati. Il progetto dell`impresa quindi parte dallo studio di mercato e dall`analisi della supply chain di mercati esteri, posizionamento su market place quali ALIBABA e sviluppo della propria piattaforma con nuova veste promozionale e shooting fotografico dei prodotti di magazzino con maggiore qualità e attenzione a particolari. L`interesse aziendale si sposta infatti ora verso il sud est asiatico e verso il Giappone.</t>
  </si>
  <si>
    <t>FABBRICAZIONE DI MACCHINARI ED APPARECCHIATURE NCA</t>
  </si>
  <si>
    <t>SVILUPPO NUOVI MERCATI FUTURA EUROPE SRL</t>
  </si>
  <si>
    <t>Il presente progetto si articolerà nei seguenti interventi:
-	Consulenza da parte di un Temporary Export Manager, da affiancare al personale aziendale;
-	Sviluppo di un negozio online in lingua straniera per la vendita diretta dei prodotti di consumo ed il relativo collegamento al nostro CRM;
-	Sviluppo di un piano marketing online per indicizzare il sito internet nei paesi di riferimento e per l’implementazione di campagne online ad words. 
Attraverso questi interventi l’azienda si attende in primis di dotarsi know-how strategico finalizzato a espandersi in maniera organica e strutturata nei mercati di riferimento; in aggiunta a ciò, lo sviluppo di un negozio online integrato nelle attese dell’azienda garantirà un nuovo canale di accesso totalmente digitale ed automatizzato in virtù del collegamento al CRM, generando conseguentemente un aumento della platea di riferimento e quindi dei flussi di ricavo generabili; in conclusione l’attuazione di strategie di indicizzazione e campagne ad words ad hoc permetteranno di segmentare al meglio la domanda estera e raggiungere una maggiore varietà di clienti.</t>
  </si>
  <si>
    <t>VIA DEL LAVORO 8</t>
  </si>
  <si>
    <t>MONTE VIDON CORRADO</t>
  </si>
  <si>
    <t>Confezioni e accessori per l`abbigliamento</t>
  </si>
  <si>
    <t>Il Cappello del futuro. Progetti e strategie per crescere in digitale.</t>
  </si>
  <si>
    <t xml:space="preserve">Gli investimenti complessivi sul progetto sono pari ad €57.000, articolati sulle seguenti voci di spesa:
- € 8.000,00 sulla voce INNOVAZIONE DELLA STRATEGIA PROMOZIONALE, con particolare riferimento all’attività di progettazione grafica, predisposizione, revisione dei testi e realizzazione del catalogo aziendale tradotto in inglese e nelle diverse lingue dei paesi target. Per lo svolgimento della relativa attività, sarà impiegato un professionista esterno, per circa tre mesi di lavoro;
- € 5.000,00 sulla voce ANALISI E RICERCHE DI MERCATO, con particolare riferimento alla necessità di acquisire informazioni puntuali sulle caratteristiche ed aspettative dei mercato target, al fine di individuare efficaci strategie di posizionamento.
- € 8.000,00 sulla voce SITO WEB AZIENDALE, per la relativa progettazione, configurazione ed implementazione di nuove funzionalità, anche di tipo e-commerce, sul sito web.
- € 5.000,00 sulla voce MARKETING DIGITALE. Si tratta delle attività di consulenza per la gestione della presenza sul web (anche con attività legate all’advertising). Saranno coinvolti diversi soggetti che si occuperanno di analizzare l’azienda in termini di posizionamento attuale ed atteso e provvederanno a sviluppare un piano di marketing digitale, per tutta la durata del progetto. 
- € 15.000,00 sulla voce BUSINESS ON LINE, per l’implementazione del market place e la sua integrazione all’interno dei processi aziendali, in ambito B2B e B2C;
- € 16.000,00 sulla voce SOCIAL MEDIA MARKETING, per la progettazione e lo sviluppo di un’attività continuativa di promozione e penetrazione attraverso i canali social, anche con la produzione e realizzazione di appositi contenuti di tipo multimediale. </t>
  </si>
  <si>
    <t>Consulenza alle imprese</t>
  </si>
  <si>
    <t>FRA COCCI  SRL</t>
  </si>
  <si>
    <t xml:space="preserve">ANALISI E RICERCHE DI MERCATO   che  si andranno ad estrinsecare attraverso un analisi  Economico/sociale per  l’individuazione di nuovi mercati e selezione di Paesi Target in stretta collaborazione con il management aziendale, con specifiche azioni sul mercato Cinese
 MARKETING DIGITALE attraverso l’elaborazione di una strategia di export digitale realizzata attraverso uno o piu’ canali finalizzata a sostenere le relazione commerciali in remoto e i flussi documentali dei rapporti commerciali instaurati o da instaurare con partener esteri Mercato Cinese 
SITO  WEB AZIENDALE realizzazione di un sito web aziendale, nativo in lingua inglese (con possibilità di traduzione automatica in altre lingue) che funga da veicolo informativo di tutte le referenze dell’azienda a da sostegno alle attività di partner care e di costumers care compresi sistemi di BUSINESS ON LINE live chat e instant messaging- Shooting fotografico, professionale di prodotto Still Life, con post produzione finalizzata sia alla realizzazione delle brochure digitali del sito relativi video aziendali con relativo montaggio post produzione;
</t>
  </si>
  <si>
    <t>Fabbricazione di calzature</t>
  </si>
  <si>
    <t>Fai parlare le tue scarpe : studio, diversificazione ed espansione verso nuovi mercati</t>
  </si>
  <si>
    <t>Obiettivi Realizzativi (OR):
OR1 – Analisi e ricerche di mercato verso i Paesi target individuati 
-	Ricerca e consulenza per identificazione delle nuove concezioni stilistiche e strutturali
-	Analisi per selezione di partners commerciali e clienti finali
-	Analisi della concorrenza e strategie di prezzo sul mercato
OR2 – Realizzazione del sito web e della piattaforma di e-commerce 
-	Spese per la progettazione e creazione del sito web e sviluppo di una piattaforma di e-commerce (compreso il software integrato al gestionale per la corretta gestione degli ordini e dei pagamenti)
-	Spese per shooting fotografici e video making da inserire all’interno del sito web e di e-commerce
-	Spese per il servizio di traduzione dei contenuti in lingua</t>
  </si>
  <si>
    <t>Calzature, prodotti in pelle, abbigliamento, accessori, gioielleria, cosmetica</t>
  </si>
  <si>
    <t>PELLAMI DUE C S.P.A.: DIVERSIFICAZIONE MERCATI E NUOVE APERTURE</t>
  </si>
  <si>
    <t>riprogettazione del sito web aziendale, con versioni dei contenuti tradotte in lingua spagnola e portoghese, rielaborazione delle schede prodotto contraddistinte da contenuti grafici e comunicativi efficaci; 
- realizzazione di “showreels” (mini-video da 25 sec circa), dei pellami abbinati alle mazzette colori, bilboard iniziale e finale e speakerare con i sottotitoli in lingua;
- ampliamento e completamento degli strumenti di vendita, mediante la concretizzazione di servizi di scatti fotografici e video per la messa a punto di cataloghi prodotti digitali, con implementazione dei contenuti in lingua estera, nonché di cataloghi fisici tradizionali da inviare ai maggiori clienti e comunque da distribuire ai collaboratori in loco al fine di rendere più efficiente la loro azione commerciale;
- sviluppo di una strategia per azioni di social media marketing, campagne di promozione, e pubblicazioni di post mensili; 
- realizzazione di un’APP di supporto commerciale (in ordine alla quale l’impresa ha già provveduto a studiare le fasi progettuali ed il funzionamento) per permettere all’intera rete di vendita di avere in tempo reale tutte le informazioni riguardanti l’azienda, il cliente e il prodotto, in modo da incrementare la capacità di risposta ‘one shot’ e chiudere più rapidamente nuovi potenziali contratti.</t>
  </si>
  <si>
    <t>COMMERCIO AL DETTAGLIO</t>
  </si>
  <si>
    <t>IL TUO VESTITO ITALIANO, OVUNQUE NEL MONDO</t>
  </si>
  <si>
    <t>L`INVESTIMENTO SI BASA SU DUE PERNI: DA UN LATO IL POTENZIAMENTO DEL SITO, LA TRADUZIONE E L`INTEGRAZIONE CON IL SOFTWARE ERP; DALL`ALRO INVECE LA CAMPAGNA MARKETING E L`INDICIZZAZIONE PER FAR CONOSCERE IL NOSTRO BRAND ALL`ESTERO COSI` DA AMPLIARE IL MERCATO POTENZIALE E SFUTTARE AL MEGLIO IL POTENZIAMENTO DELL`ECOMMERCE.</t>
  </si>
  <si>
    <t>produzione accessori abbigliamento</t>
  </si>
  <si>
    <t>Materiali e trattamenti innovativi</t>
  </si>
  <si>
    <t>PROGETTO EXPORT</t>
  </si>
  <si>
    <t>Potenziamento dell’area B2B del sito attraverso la creazione di un’area riservata al cliente retail che dia la possibilità di visionare le nuove collezioni,e creare direttamente l’ordine tramite l’inserimento dei prodotti sul carrello virtuale. 
•	Sviluppo di strumenti virtuali per la presentazione della collezione; 
•	Sviluppo di una strategia di e-commerce integrata. Nell’ultimo anno Complit ha fatto passi da gigante al livello di B2C ottenendo buoni risultati sia con Amazon che con lo shop online di proprietà. A tal proposito abbiamo avuto 2 grandi opportunità: siamo stati selezionati da Zalando per entrare nella loro piattaforma, e da AF live (l’eccomerce dell’evento Artgiano in Fiera a cui partecipiamo da 10 anni) per un progetto di advertising di 5000 €/mensili finanziati interamente da loro per potenziare la visibilità dei nostri prodotti sulla loro piattaforma. L’obiettivo è quindi quello di creare una strategia integrata sia a livello di offerta che di prezzi per le seguenti piattaforme e-commerce:
A.	Shop on line Complit 
B.	Amazon 
C.	Zalando 
D.	AF live 
    Le spese previste per questo punto sono i costi fissi di Zalando e del nostro sito, e quelli relativi alla        gestione interna di tale progetto 
•	Sviluppo di un piano di advertising su Google: sia per il mercato B2C che per quello B2B andremo ad attuare campagne di sponsorizzazione dei nostri prodotti al fine di creare sempre più traffico nel nostro sito.
•	Ottimizzazione SEO del sito; nell’ultimo anno stiamo cercando di direzionare sempre più clienti americani e asiatici sul nostro sito. A tal proposito è necessario aggiornare costantemente la SEO anche in ottica di lingue diverse dall’italiano. 
In conclusione tale progetto porterà ad un potenziamento degli strumenti commerciali per far fronte alle nuove esigenze del mercato retail e ad allo sviluppo di un piano concreto per la vendita online su 4 piattaforme che potrebbe portare ad un fatturato stimato dai 60 agli 80 mila euro/anno.</t>
  </si>
  <si>
    <t>PRODUZIONE E COMMERCIO PELLETTERIE</t>
  </si>
  <si>
    <t>Omnichannel 4.0: una strategia digitale omnicanale per l’e-commerce integrato in chiave 4.0</t>
  </si>
  <si>
    <t xml:space="preserve">SVILUPPO PIATTAFORMA SOFTWARE WEB B2B PER LA PRESENTAZIONE ANCHE IN MODALITÀ REAL-TIME DELLE NUOVE COLLEZIONI AI CLIENTI BUSINESS, PER RACCOLTA ORDINI, VENDITA E GESTIONE ATTIVITÀ COMMERCIALI DELLA FORZA VENDITA:l’investimento prevede l’installazione e la personalizzazione di una soluzione che consentirà la gestione del catalogo digitale e l’acquisizione ordini attraverso dispositivi mobili integrati con il sistema ERP e con il sistema di tracciabilità RFID per la gestione automatizzata delle giacenze di magazzino;
-	SVILUPPO PIATTAFORMA E-COMMERCE B2C PER IL LANCIO E LA VENDITA PRODOTTI LAIPE SUL CANALE DIGITALE DIRETTAMENTE AL CONSUMATORE FINALE:la piattaforma e-commerce “Digital e-Shop” dovrà essere collegata e integrata alla nuova piattaforma B2B, all’ERP aziendale SAP FASHION e al nuovo sistema di tracciabilità e gestione della logistica 4.0 al fine di garantire la condivisione del dato per una gestione unica tra negozi fisici e shop-online;
-	POTENZIAMENTO SITO WEB AZIENDALE:integrazione con le piattaforme digitali di ecommerce ed implementazione sistema Crm e gestionale d`azienda.All`interno del sito verrà sviluppato inoltre un software di Cyber Security che garantirà una più forte protezione dati e sicurezza dei pagamenti online;
-	ANALISI E RICERCHE DI MERCATO:l`azienda intende acquisire, tramite consulenze esterne specializzate, ogni utile informazione e ricerche su nuovi potenziali mercati esteri quali Canada,Giappone e Armenia,potenziando ed incrementando al contempo la penetrazione in mercati già serviti,escludendo chiaramente quello russo-ucraino,al fine di sviluppare una efficace digital export strategy;
-	REVISIONE E INNOVAZIONE DELLA STRATEGIA PROMOZIONALE:realizzazione di nuovi contenuti digitali, multilingua, per la creazione di cataloghi e brochure digitali per le nuove collezioni e realizzazione di virtual showroom. Il potenziamento ed il rinnovo degli strumenti promozionali online saranno funzionali alla realizzazione delle piattaforme ecommerce B2CeB2B;
-	SOCIAL MEDIA MARKETING:per un più efficace riorientamento dei mercati ed un`intensa attività di promozione e riposizionamento del brand Cromia, l`azienda prevederà azioni di SMM,orientate a una mirata indicizzazione delle piattaforme digitali ecommerce, oltre che a massicce campagne di digital advertinsing (adv, google ads) e una comunicazione-basata su uno storytelling accattivante – destinata ai canali social.
</t>
  </si>
  <si>
    <t>Produzione e vendita di cucine e mobili</t>
  </si>
  <si>
    <t>CASA ARREDO PITTORI: PROMOTIONAL STRATEGIC INNOVATION OF THE COMPANY</t>
  </si>
  <si>
    <t>Casa Arredo Pittori s.n.c. si propone come obiettivi di: 1) innovare la strategia promozionale ; 2)Avvalersi di un Temporary Export Manger; 3) Analisi di ricerche di mercato; 4) Rinnovare il Sito Web aziendale; 5)Investire sul Marketing digitale e 6) sul Social Media Marketing. Nello specifico l’azienda intende realizzare quindi un progetto ambizioso, volto al rifacimento del sito aziendale, alla realizzazione e all’inserimento nella pagina web di uno showroom virtuale. La volontà del management aziendale è quella di realizzare un nuovo catalogo e un nuovo listino prezzi, ovviamente verranno realizzati in lingua italiana e lingua inglese in quanto serviranno agli agenti di commercio che operano anche nei paesi esteri. Verranno effettuati investimenti relativi al marketing digitale che contemplano spese per lo sviluppo di una strategia di export realizzata, attraverso uno o più canali digitali quali: SEO e Advertising, strategia web marketing multichannel, produzione contenuti. L’azienda Casa Arredo Pittori intende avvalersi dell’ausilio di un Export Manager che si occuperà della gestione delle esportazioni dei prodotti dell’azienda nei nuovi mercati esteri, fornendo un`attività di supporto al management aziendale, per pianificare e implementare strategie di internazionalizzazione necessarie per supportarla nel raggiungimento degli obiettivi prefissati. Infine la società ha deciso di investire anche in attività di social media marketing per poter incrementare la fama del brand nei paesi esteri dove già opera e per farsi conoscere da nuovi potenziali clienti.</t>
  </si>
  <si>
    <t>FABBRICAZIONE INDUMENTI PER ADULTI E BAMBINI</t>
  </si>
  <si>
    <t>Area 62: nuove strategie di commercializzazione nel mercato online dell’alta moda.</t>
  </si>
  <si>
    <t>Spesa di cui alla lettera C art. 3.3 del Bando: presenta un importo di 35.000,00€ + IVA, relativo al costo da sostenere per la seguente voce:
	analisi e ricerche di mercato realizzate in Austria e Germania, unite alla ricerca di potenziali partner per la distribuzione di prodotti a marchio Area 62.
2.Spesa di cui alla lettera E, art. 3.3 del Bando: presentano un importo di 15.000,00€ + IVA, relativo al costo da sostenere per la seguente voce:
	Sviluppo di una strategia di marketing multichannel che prevede il potenziamento dei propri portali E-Commerce, unito all’ottimizzazione SEO e SEA, con l’obiettivo di raggiungere il cliente finale con più canali comunicativi, definiti ad hoc. 
3.Spesa di cui alla lettera F, art 3.3 del Bando: presenta un importo di 10.000,00€ + IVA, relativo al costo da sostenere ed inerente al business online, per la seguente voce:
	Upgrade degli attuali E-Commerce attraverso l’acquisto di “Sysconf eVolution”, software ERP che consente di gestire in maniera integrata tutti i processi aziendali del settore moda e che comporterà un upgrade degli attuali portali E-Commerce di Area 62. A tale investimento verrà affiancata l’attività di indicizzazione dei portali B2C e B2B, finalizzata ad aumentarne la visibilità.
Le suddette spese risultano congrue in relazione agli obiettivi tecnico-economici prefissati da Area 62 e sopra evidenziati ed alle attività da svolgere ed alle tempistiche di progetto in quanto: 
	Preventivate da fornitori con cui l’Azienda ha già intrattenuto rapporti lavorativi;
	Commisurate ai benefici previsti, in termini di incremento di quote di fatturato estero</t>
  </si>
  <si>
    <t>INDUSTRIA</t>
  </si>
  <si>
    <t>T.E.M. e nuovo SITO WEB per la promozione dell’export</t>
  </si>
  <si>
    <t>Le azioni da realizzare per conseguire i risultati attesi, soprattutto in termini di nuove opportunità di business sia nei mercati esteri che in quello nazionale, sono:
-	Introduzione di un TEMPORARY EXPORT MANAGER in affiancamento al personale aziendale; 
-	Realizzazione di un nuovo SITO WEB AZIENDALE ai fini dello sviluppo di attività di promozione digitale dell’export</t>
  </si>
  <si>
    <t>Accessori</t>
  </si>
  <si>
    <t>Quitto Intelligence</t>
  </si>
  <si>
    <t>L’azienda intende commercializzare una nuova linea Business composta da porta pc, porta documenti, accessori in tessuto per il lavoro e lo studio, denominata QUITTO INTELLINGENCE, prevalentemente realizzata con l’utilizzo di materiale di riciclo e completamente a sua volta 100% riciclabile. 
Intende, altresì, formare il personale per sviluppare nuovi contatti esteri e mantenere quelli già esistenti, rafforzare la strategia digitale già presente alla funzione di vendita, con l’inserimento della linea in nuovi marketplace e avvalersi di influencers, figure indispensabili per la riuscita della promozione online.
Si ritiene che, per quanto difficile possa essere l’intero settore della moda, individuare un segmento ben targhettizzato come sopra definito, possa essere un punto di forza per la Wudawu Srl, che date le dimensioni aziendali, deve contraddistinguersi sempre per innovazione e per una vision proiettata al futuro. Del resto, trattandosi di prodotti sartoriali, la flessibilità e l’adattabilità sono ulteriori aspetti importanti per l’azienda. 
L’attività dell’export manager sarà quella di individuare una nicchia di mercato particolarmente sensibile al fascino del design italiano, per colori, linee, funzionalità e buon gusto. Puntare su un prodotto con caratteristiche tecniche di eco-sostenibilità, ma dotato di un innovativo design fuori dagli schemi che vedono il prodotto per l’ufficio ancora troppo omologato per colori e linee.</t>
  </si>
  <si>
    <t>Prodotti biologici e naturali</t>
  </si>
  <si>
    <t>Sviluppo commerciale in Medio Oriente, Paesi del Golfo e Stati Uniti</t>
  </si>
  <si>
    <t>a)	INNOVAZIONE della STRATEGIA PROMOZIONALE nei mercati di riferimento individuati  
Spese per la revisione e traduzione del catalogo e della brochure aziendali in base alle caratteristiche dei mercati mediorientale e nordamericano, da parte di un professionista specializzato, Buselli Lucio Digital/Photo/Graphic design, per € 4.000,00+ Iva
Spese per lo studio e la progettazione di materiale espositivo, con comunicazioni promozionali in lingua estera, realizzato appositamente per i mercati mediorientale e nordamericano, da parte della società Le Stampe di Alice SRL per una spesa di € 8.000,00 + Iva. 
b)	TEMPORARY EXPORT MANAGER in affiancamento al personale aziendale quale supporto allo sviluppo del commerciale estero, con particolare riferimento ad Europa, Nord America ed ai paesi del Medio Oriente. 
Il progetto sarà affidato a Sanpietro SRL nella persona del suo amministratore delegato dr. Francesco Busani che ha una esperienza pluriennale in materia e nell’affiancamento del personale aziendale.
Sanpietro S.r.l. è un’organizzazione specializzata nel supportare le imprese nel Ioro percorso di sviluppo commerciale estero.
La prima fase della collaborazione prevede un`analisi delle necessità commerciali della società Giorgio Poeta SRL sulla base della quale adottare le strategie più opportune per la realizzazione del progetto. 
Il Temporary Export Manager (TEM) analizzerà il mercato di riferimento estero, con l’obiettivo di individuare potenziali clienti interessati a ricevere offerte, listini, informazioni, maggiori approfondimenti, delucidazioni sui prodotti delI’Azienda Committente
L`intervento si propone il raggiungimento dei seguenti obiettivi di dettaglio: 
- Sviluppo delle vendite aII`Estero 
- Creazione di un`immagine di mercato e di una cultura aziendale interna di sviluppo e gestione di un portafoglio clienti esteri 
- Intraprendere un`azione a medio-lungo termine orientata alla ricerca e creazione di rapporti commerciali di Iungo periodo con clienti esteri in grado di garantire la diversificazione in nuovi mercati dei prodotti realizzati dalla Giorgio Poeta Srl 
Dopo una prima fase di analisi, si prevede di effettuare le seguenti attività, a cura del TEM: 
1.	Ricerca e contatto progressivo con potenziali clienti deII`Azienda Committente nelle aree estere 
2.	Contatto scritto e telefonico diretto con i potenziali clienti e verifica dell`interesse a ricevere offerte, campionature, richieste tecniche, incontri di presentazione, etc. 
3.	Organizzazione e gestione delle trattative commerciali 
4.	Eventuale affiancamento – ove concordato - in caso di trasferte all’estero presso i potenziali clienti 
5.	Eventuale presenza – ove concordato – a fiere di settore 
6.	Gestione commerciale dei clienti acquisiti 
7.	Assistenza post vendita e manutenzione commerciale di periodo 
Per Io svolgimento delle attività sopra indicate, si prevede un corrispettivo pari a € 18.000,00+IVA.  
Le attività saranno sviluppate nel periodo luglio 2022 – maggio 2023
c)	ANALISI E RICERCHE DI MERCATO per l’individuazione di nuovi clienti
La Giorgio Poeta SRL ha aderito al Progetto promosso dalla Camera di Commercio italiana negli Emirati Arabi denominato "Italian Yellow Directory in the Gulf" per la Promozione prodotti italiani nei mercati: Emirati Arabi Uniti, Arabia Saudita, Bahrain, Kuwait e Oman. 
Il costo sostenuto in data 14/06/2022 è stato di € 1.200,00 (un prezzo agevolato in quanto l’impresa è stata selezionata per la qualità e la sostenibilità dei prodotti proposti)
La Camera fornisce supporto locale, informazioni di mercato e consulenza per export negli Emirati Arabi Uniti e nell’area GCC, avendo rappresentanti sia in Italia che negli EAU. 
In particolare, saranno forniti i seguenti servizi:
-	Piattaforma B2B promossa nell’intera area del Golfo, una vetrina interattiva nella quale gli operatori locali potranno trovare prodotti Made in Italy
-	Ufficio di rappresentanza a Dubai
-	Companies’ Representative in loco e segreteria di supporto a Dubai per la gestione dei contatti
-	Supporto legale, fiscale, doganale e certificazioni 
g) SOCIAL MEDIA MARKETING compreso l’utilizzo degli influencers, di storytellers e storytelling
La Giorgio Poeta SRL si è rivolta alla società specializzata, La Content Academy S.r.l., per  attività di Digital Marketing finalizzato al supporto di attività marketing e commerciali per i mercati esteri, soprattutto Medio Oriente e Stati Uniti. La spesa prevista è di € 15.000,00.
Le attività saranno sviluppate nel periodo luglio 2022 – maggio 2023 e riguarderanno in particolare:
- Gestione social e content creation Facebook e Instagram (3 post alla settimana; dalle 8 alle 12
Stories mensili);  reportistica trimestrale;  community management;  creazione contenuti grafici e montaggio reel; attivazione shop;  ottimizzazione dei canali (immagine profilo, copertine; highlights)
Digital Advertising:
- Gestione social ADS boosting sui post in organico
- Attivazione shop Meta Business Inc
Influencer Marketing:
- Influencer marketing seeding
(ideazione progetto, mappatura, gestione, reportistica) 400 euro ad attivazione in base al numero di
attività</t>
  </si>
  <si>
    <t>VIA VELLUTI 38</t>
  </si>
  <si>
    <t>LABORATORIO DI ANALISI CLINICHE</t>
  </si>
  <si>
    <t>Prodotti e servizi per la salute</t>
  </si>
  <si>
    <t>Diagnostica innovativa per la medicina di precisione</t>
  </si>
  <si>
    <t>Laboratorio For.Med.Lab.verso l`innovazione digitale strategica</t>
  </si>
  <si>
    <t>CREAZIONE GRAFICA E REALIZZAZIONE IN HTML SITO WEB IN DUE LINGUE: ITALIANO ED INGLESE. IMPLEMENTAZIONE DI CMS PER LA GESTIONE ED AGGIORNAMENTO DEI CONTENUTI, IMPLEMENTAZIONE AREA RISERVATA PER LA PRENOTAZIONE e CONSULTAZIONE DI ESAMI TOSSICOLOGICI, ANALISI CAMPIONI, CONSULENZE MEDICO LEGALI .
- SOFTWARE WEB APPLICATION GESTIONE REFERTI</t>
  </si>
  <si>
    <t>fabbricazione di altri articoli in plastica per l`edilizia</t>
  </si>
  <si>
    <t>ORDERS: nuova strategia di diversificazione Usa e Spagna</t>
  </si>
  <si>
    <t>Nello specifico il programma di internazionalizzazione da realizzare prevede: 
-	l’incremento di strategie promozionali al fine di raggiungere clienti già esistenti e nuovi. La promozione rappresenta un chiaro incentivo per il cliente ad acquistare ma anche un mezzo di fidelizzazione di clienti già esistenti attraverso sconti, cataloghi ed email di benvenuto.  L’obiettivo dell’azienda verte verso la realizzazione di cataloghi in lingua inglese e l’inserimento di cartelle promozionali per la visualizzazione dei colori. 
-	Un’analisi approfondita del mercato obiettivo e del panorama competitivo utile per rafforzare le capacità dell’azienda di operare sui nuovi mercati internazionali. Questo processo consente di monitorare i cambiamenti del mercato di riferimento, analizzare la concorrenza e scoprire le opportunità di espansione. 
-	Ottimizzazione del sito web aziendale: sono previsti lavori da parte di videomaker per ottenere migliori performance a livello comunicativo e per riuscire a ottimizzare l’immagine dell’azienda ed il posizionamento online.
-	Digital advertising e campagne specializzate nei mercati individuati nel progetto (USA e Spagna) per sviluppare una strategia digitale tramite diversi canali ed accrescere la visibilità nei mercati elencati.
-	Attività di SEO volte a far comparire il sito aziendale sulla pagina dei motori di ricerca ed ottimizzazione dello stesso per attirare il cliente tramite i motori di ricerca (link building, content optimization, onpage optimization, ecc.). Si possono differenziare le attività di: display advertising, promozione online espositiva su vari portali, siti verticali, social network e blog, search advertising.</t>
  </si>
  <si>
    <t>Produzione di soluzioni in alluminio e ferro</t>
  </si>
  <si>
    <t xml:space="preserve">SVILUPPO WEB E NUOVA STRATEGIA PER IL PIANO EXPORT </t>
  </si>
  <si>
    <t>Il progetto prevede le seguenti attività:
1)	INNOVAZIONE della STRATEGIA PROMOZIONALE
-	potenziamento degli strumenti promozionali in lingua straniera, compresa la progettazione, predisposizione, revisione traduzione dei cataloghi/brochure/presentazioni aziendali; 
-	consulenza per la progettazione, creazione e sviluppo di vetrine digitali;  
2)	SITO WEB AZIENDALE
-	Aggiornamento del sito web aziendale, rivisitazione della veste grafica e inserimento di video aziendali;
-	Nuova sezione interamente dedicata ad un vetrina e-commerce
-	Traduzione del sito in Inglese, Spagnolo, Francese 
-	Realizzazioni di shooting fotografici dei prodotti realizzati per campionario da inserire su sito;
-	Realizzazione di video making per promuovere le fasi lavorative e valorizzare il made in Italy all`estero
3)	MARKETING DIGITALE: 
-	Ottimizzazione SEO del sito web 
-	Creazione di campagne SEM 
-	Creazione di una strategia Lead Generation
-	Realizzazione di una newsletter aziendale
-	Produzione contenuti per il marketing
4)	SOCIAL MEDIA MARKETING: 
-	Attivazione di social aziendali sulle principali piattaforme (Facebook, Instagram, Linkedin, Youtube);
-	Campagne di Social Media Marketing incluso l’utilizzo di influencers;
-	Campagne di digital advertising tramite Google Ads e Meta Business Suite</t>
  </si>
  <si>
    <t>LA SOCIETA` HA PER OGGETTO LO SVILUPPO, LA PRODUZIONE E LA COMMERCIALIZZAZIONE DI PRODOTTI E SERVIZI INNOVATIVI AD ALTO VALORE TECNOLOGICO PER AIUTARE LA PERSONA FISICA A PRESERVARE E MIGLIORARE IL PROPRIO STATO DI SALUTE</t>
  </si>
  <si>
    <t>Nuovi farmaci e approcci terapeutici innovativi e predittivi</t>
  </si>
  <si>
    <t>NUTRAS: DIVERSIFICAZIONE DIGITALE</t>
  </si>
  <si>
    <t>1_CATEGORIA: SITO WEB AZIENDALE
-	TRADUZIONE CONTENUTI SITO INTERNET 5.000€
I costi da sostenere sono riferiti alla traduzione del sito web in lingua inglese, francese e spagnola, così da permettere attività di promozione e marketing anche nei seguenti paesi:
-	Inghilterra, America del Nord, Canada
-	Canada francese, Francia, 
-	Spagna e America del Sud.
2_CATEGORIA: BUSINESS ON LINE
-	COMPONENTI E POTENZIAMENTO APPLICATIVI 15.000 €
I costi all’interno di questa categoria attengono al potenziamento di diversi applicativi legati all’e-commerce aziendale consentendo un particolare una gestione professionale dei clienti tramite l’acquisto di un CRM aziendale. 
3_ CATEGORIA: SOCIAL MEDIA MARKETING 
-	DIGITAL ADVERTISING E VIDEO AZIENDALE: 38.000€
I costi all’interno di questa categoria riguardano spese per azioni di social media marketing incluso digital advertising (ad es. Google Ads), per campagne di sponsorizzazione nei mercati individuati e la contestuale realizzazione del video aziendale in lingua inglese per poter entrare nel mercato statunitense</t>
  </si>
  <si>
    <t>VIA A. SACHAROV 15/A</t>
  </si>
  <si>
    <t>fabbricazione  di strumenti musicali</t>
  </si>
  <si>
    <t>Nuove forme di fruizione dell’arte e della cultura</t>
  </si>
  <si>
    <t>INVEST: Innovazione e strategie del mercato musicale</t>
  </si>
  <si>
    <t>Incremento di strategie promozionali al fine di raggiungere clienti già esistenti e nuovi.  L’obiettivo dell’azienda verte verso la creazione di materiale promozionale orientato verso il mercato giapponese 
-	Digital advertising e campagne specializzate nei mercati individuati dal progetto (Europa, America e Giappone) per sviluppare una strategia digitale tramite diversi canali ed accrescere la visibilità nei mercati elencati.
-	Ottimizzazione del sito web aziendale: sono previsti lavori da parte di videomaker e influencer per ottenere migliori performance a livello comunicativo e per riuscire a ottimizzare l’immagine dell’azienda ed il posizionamento online. 
 Il piano di investimenti prevede i seguenti costi:
-	Analisi di mercato e innovazione della strategia promozionale € 48.000,00
-	Social media marketing e marketing digitale € 18.000,00
-	Sito web aziendale: € 5.000,00</t>
  </si>
  <si>
    <t>PIAZZA MACALLE' 3</t>
  </si>
  <si>
    <t>STRUTTURE RICETTIVE</t>
  </si>
  <si>
    <t>BORGO DE` VARANO: IL MEDIOEVO TORNA IN VITA</t>
  </si>
  <si>
    <t xml:space="preserve"> restyling del sito internet dell`albergo, con l`aggiunta di una sezione in lingua inglese accompagnato da una campagna marketing digitale, il tutto però guidato in armonia con l`analisi di mercato precedente svolta al fine di individuare i target primari e secondari della nostra struttura, così da proporre successivamente offerte, materiale foto e video, mirati a convincere quei target a scegliere la nostra offerta.
La decisione a monte che è stata presa dall`amministrazione è che questi target vengano ricercati all`interno del mercato europeo, in particolare in Inghilterra, Germania e Olanda, oltre naturalmente all`Italia</t>
  </si>
  <si>
    <t>CONTRADA FIASTRA 69/G</t>
  </si>
  <si>
    <t>TRASPORTI</t>
  </si>
  <si>
    <t>MAC TRASPORTI ON AIR</t>
  </si>
  <si>
    <t>MAC TRASPORTI S.r.l. intende acquisire nuove quote di mercato estero rafforzando la sua presenza nelle aree già intercettate e approcciando nuovi paesi, investendo contemporaneamente in: 1) analisi e ricerche di mercato; 2) sito web aziendale con traduzione in lingua straniera; 3) marketing digitale con sviluppo di e.commerce; 4) social media marketing per la promozione in google e social media.</t>
  </si>
  <si>
    <t>VIA DELLA CONCORDIA 1</t>
  </si>
  <si>
    <t>C.DA COLMAGGIORE 7 (SEDE PRECEDENTE VARIAZIONIE IN VISURA)</t>
  </si>
  <si>
    <t>commercio all`ingrosso di articoli medicali ed ortopedici</t>
  </si>
  <si>
    <t xml:space="preserve">Progetto COLMA 2.0: attività di Marketing volte all’espansione e allo sviluppo del brand oltre i confini nazionali </t>
  </si>
  <si>
    <t>Gli investimenti saranno cosi suddivisi
•	INNOVAZIONE della STRATEGIA PROMOZIONALE: il progetto prevede la stampa di books aziendali in lingua inglese, da omaggiare a partners e clienti esteri
•	TEMPORARY EXPORT MANAGER e DIGITAL EXPORT MANAGER: in affiancamento del personale aziendale, verranno chiesti servizi di consulenza di Marketing Digitale a comprovati professionisti del settore;
•	SITO WEB AZIENDALE: il progetto prevede la ristrutturazione dell’attuale sito web che sarà multilingue; la realizzazione di n. 2 piattaforme e-commerce per la vendita in Italia e paesi esteri; realizzazione di un servizio fotografica ad integrazione del sito web; 
•	MARKETING DIGITALE e SOCIAL MEDIA MARKETING: il progetto prevede un sviluppo più ampio dell’utilizzo del Web Marketing grazie all’implementazione di AD-Words e posizionamento SEO, e di aumento significativo della propria presenza nelle principali piattaforme Social
•	BUSINESS ON LINE: il progetto prevede la stipula di un abbonamento di un provider Newsletter e l’acquisto di nuova strumentazione (almeno di uno smartphone) da utilizzare per la produzione di contenuti digitali da caricare on line sul sito web o sulle piattaforme social.</t>
  </si>
  <si>
    <t>servizi di design di moda e design industriale</t>
  </si>
  <si>
    <t>LEONORI: GIOIELLI MADE IN ITALY NEL MONDO</t>
  </si>
  <si>
    <t>Analisi di mercato. Una ricerca analitica specifica per studiare il contesto economico del paese di riferimento, il settore dell’attività e il comportamento della propria target audience. Il costo previsto per l’azione è di € 10.000
La seconda azione riguarda il marketing digitale su entrambi i mercati di riferimento mediante l’attività di presenza e promozione all`interno del marketplace 1st dibs, con spinta anche in Adv direttamente gestita da 1st dibs. 1stDibs è un mercato online leader per il settore del design e del lusso dal retrogusto vintage. 
La terza azione riguarda il sito web aziendale, nello specifico si procederà ad implementare quest’ultimo mediante un restyling anche linguistico, orientato ad entrambi i  mercati di riferimento, ad attività di SEO e ADV che rendano migliore il posizionamento grazie a operazioni di link building e ottimizzazione. Le attività SEO prevedono l`analisi del sito web, della concorrenza e delle migliori keywords da promuovere tenendo conto degli ultimi algoritmi di Google per stabilire il ranking del sito web e sono eseguiti da tecnici qualificati. Il web advertising (Web ADV),è una strategia di comunicazione, un banner statico, una finestra interattiva, una registrazione al sito etc,   che le aziende usano per poter raggiungere i propri clienti o i possibili tali, per sponsorizzare prodotti, servizi, marchi, attraverso i media della rete. Il costo previsto per l’azione è di € 5.000
La quarta azione riguarda nello specifico il mercato degli Emirati Arabi e l’area del Social media Marketing con l’attivazione di collaborazioni stabili con influencer locali attivi con successo sul territorio per la promozione dei prodotti e  l’ampliamento della clientela. Quest’azione diventa cruciale per dare maggiore credibilità e visibilità al brand Leonori. Il costo previsto è di € 15.000</t>
  </si>
  <si>
    <t>SVILUPPO E GESTIONE SITO PER PROMUOVERE E COMMERCIALIZZARE ON-LINE PRODOTTI AGROALIMENTARI AREA APPENNINICA</t>
  </si>
  <si>
    <t>Sviluppo Commerciale su Piattaforma E-Commerce Innovazione Tecnologica e implementazione Social Media Marketing tramite Food Blogger di Livello Nazionale.</t>
  </si>
  <si>
    <t>Sviluppo commerciale su piattaforma e-commerce; sviluppo piattaforma e-commerce proprietaria; implementazione socoaò media marketing tramite food blogger</t>
  </si>
  <si>
    <t>Manifatturiero</t>
  </si>
  <si>
    <t>FASHION MARKET nella nuova strategia di digital marketing</t>
  </si>
  <si>
    <t>fabbricazione e montaggio biciclette</t>
  </si>
  <si>
    <t>Biker’s diventa e-Biker’s: Internazionalizzazione digitale ed e-commerce</t>
  </si>
  <si>
    <t>Le spese che Biker’s sosterrà sono tutte relative all’infrastruttura tecnologica ed alle spese legate alla creazione di contenuti in lingua (tedesco, olandese e inglese) come delineato nel paragrafo precedente del presente progetto.
Considerando che un progetto base su Magento 2 ha un costo variabile fra 25.000 € e 35.000 €, la cifra indicate di 45.000 € è compatibile con le integrazioni e le modalità operative omnichannel che Biker’s ha intenzione di strutturare. In primo luogo è imprescindibile strutturare una modalità omnichannel in quanto le giacenze per le vendite online e le giacenze fisiche per il negozio sono le medesime, questo comporta una ovvia complessità di gestione che necessità di una forte integrazione real-time sia con il gestionale di magazzino sia con il punto cassa, in modo da limitare al massimo I disservizi in termini di aggiornamento complessivo delle giacenze su tutti I canali di vendita.
Il costo dell’integrazione con i sistemi gestionali interni può essere compreso fra 7.000 € e 10.000 € che comprende il lavoro complessivo da svolgere a 4 mani fra il fornitore ERP ed il fornitore che realizzerà il sito. Inoltre è necessario imputare il costo di interconnessione via API fra il Sistema di cassa e l’e-commerce che può avere un impatto di circa 5.000 €. Ricapitolando prevendendo un costo di progetto medio di 30.000 €, aggiungendo il costo di integrazione con gestionale pari 7.000 € ed il costo di interconnessione con le casse pari a 5.000 €, il costo complessivo della realizzazione del sito web ammonta a 42.000 € se a questi costi aggiungiamo il Sistema di booking necessario per raggiungere il secondo obiettivo di Biker’s, ovvero quello di essere un player importante nel noleggio bike integrando il circuito turistico interno un costo di 3.000 € è congruente con quanto dichiarato in sede di obiettivi di progetto.
In relazione alle spese in marketing digitale appare evidente come sia imprenscindibili un minimo di attività SEO e un inizio di campagne di web marketing focalizzate nei paesi di destinazione per iniziare a muovere il traffico web. Per questo motivo appare del tutto compatibile con il progetto un investimento di 5.000 € in attività di SEO, ovvero l’indicizzazione organica del sito nelle 2 lingue e un investimento iniziale per I primi 4 mesi dal Go Live di 10.000 € in web marketing da suddividere in nei due paesi per iniziare a testare la risposta dei client rispetto all’’offerta ed ai contenuti proposti da Biker’s nell’approccio a mercati diversi da quello italiano.</t>
  </si>
  <si>
    <t>PRODUZIONE E ASSEMBLAGGIO DI PRODOTTI E ARTICOLI DI BIGIOTTERIA IN METALLI E ALTRI MATERIALI NON PREZIOSI</t>
  </si>
  <si>
    <t>BRUMA SRL: DIVERSIFICAZIONE DEI MERCATI PER IL RILANCIO DEL MARCHIO “VANITY FOR HER”</t>
  </si>
  <si>
    <t>Nello specifico, il programma di investimenti, che verrà di seguito meglio dettagliato, comprende: 
- analisi e ricerca di mercato 
- realizzazione di brochure e catalogo prodotti, con traduzione in lingua, da distribuire alle fiere e consegnare ai distributori insieme alla merce; 
- implementazione del sito web aziendale, con particolare riguardo alla realizzazione di shooting foto e video; 
- implementazione e-commerce BTOB e BTOC multilingua; 
- gestione dei canali social, come Instagram e Facebook;
- attività di digital advertising; 
- promozione social tramite influencer.</t>
  </si>
  <si>
    <t>COMMERCIO ALL`INGROSSO DI MOBILI DI QUALSIASI GENERE E MATERIALE; PRODUZIONE DI SCAFFALATURE METALLICHE</t>
  </si>
  <si>
    <t>LA RIGANELLI SRL VERSO IL MERCATO SVIZZERO</t>
  </si>
  <si>
    <t>Al fine del raggiungimento degli obiettivi esposti in precedenza e al miglioramento della situazione attuale, l`azienda, avvalendosi principalmente della figura professionale di Andrea Barchiesi e dei di lui collaboratori, intende proseguire e/o tradurre in atto queste strategie e azioni:
- Analisi dei mercati di riferimento volte alla individuazione corretta non solo degli stessi, ma anche alla delineazione delle principali caratteristiche degli stessi in modo da individuare i metodi, le tecniche e le strategie migliori con le quali intervenire. Tale azione, attualmente in corso, iniziata nel mese di maggio, avrà termine indicativamente alla fine di luglio corrente anno.
- Elaborazione, ampliamento e ottimizzazione della Strategia marketing e promozionale. Tale azione, da svolgersi da agosto a ottobre, ha come principale scopo quello di ideare, adattare e predisporre adeguatamente un piano di sviluppo idoneo ai mercati di riferimento associando ad essa anche la localizzazione sia estetica sia culturale e linguistica, dei materiali di promozione e di marketing, quali cataloghi, brochure o altri di siffatta specie.
- Ideazione e realizzazione di un sito web aziendale. Esso sarà sviluppato in un idioma internazionale che possa essere egualmente comprensibile in tutti i paesi target. In inglese quindi, ma in seconda istanza anche in altri idiomi locali che si dovessero rendere necessari al conseguimento della penetrazione efficace nei mercati designati.
Funzionale alla comunicazione in genere ma, in primo luogo, per la realizzazione del sito, verranno effettuati shooting video e fotografici volti alla produzione di contenuti visuali che possano ben rappresentare l’azienda e i suoi prodotti. Questa azione verrà indicativamente svolta nel periodo autunnale, fino al mese di gennaio 2023. 
A partire dal mese di gennaio, verranno poi svolte queste altre azioni, volte principalmente ad attività di branding, storytelling e promozione.
- Verrà creato una piattaforma di e-commerce, in modo da favorire una corretta gestione del business online.
- Verranno ideate e realizzate campagne e attività di social media marketing, attraverso le quali la realtà aziendale verrà esposta e illustrata. In particolar modo le attività si concentreranno nella creazione di storie, di percorsi e di racconti della realtà aziendale, che verranno poi diffusi a mezzo dei canali sociali.
- Parallelamente alle attività di Social media Marketing già descritti, si elaboreranno e si applicheranno specifiche strategie di marketing digitale, nello specifico una attività di SEO (Search Engine Optimization), SEM (Search Engine Marketing), DEM (direct E-mail Marketing).
- Oltre questo si procederà, gradualmente ma costantemente, alla definizione di una strategia di Digital assessment volta alla valutazione e rafforzamento della Riganelli circa l’adeguatezza della struttura dell’impresa soprattutto in ottica digitale.</t>
  </si>
  <si>
    <t>PRODUZIONE DI CALZATURE</t>
  </si>
  <si>
    <t>CALZATURIFICIO HEROS SRL: UN GRANDE BRAND NEL MONDO DELLA DIGITALIZZAZIONE</t>
  </si>
  <si>
    <t xml:space="preserve">sviluppo di un canale youtube e video per la creazione di una vera e propria vetrina virtuale. Per quanto riguarda invece il sito web aziendale le spese riguardano l’aggiornamento periodico del sito, creazione di grafiche dedicate, aggiornamento di cataloghi e promo, nonché la gestione di google ads e dei social principali come facebook e instagram.  Si andrà ad investire anche nel marketing digitale attraverso una consulenza continuativa avente ad oggetto la gestione, aggiornamento e miglioramento della piattaforma SEO, creazione di nuovi annunci campagne ADV Google, produzione contenuti per il marketing. Inoltre si investirà nel business on line attraverso l’inserimento dei brand dell’azienda nella piattaforma ALIBABA e l’aggiornamento della presenza del brand nella piattaforma marketplace di Zalando. Infine per quanto riguarda il social media marketing attuando azioni di social media marketing incluso l’utilizzo di influencers, digital advertising (ad es. Google Ads), per campagne di sponsorizzazione nei mercati individuati nel progetto, per storytellers e storytelling che promuovano l’azienda nei mercati prescelti. Sono inoltre ammesse le spese per la realizzazione di video aziendali se l`attività è realizzata in lingua estera e se è coerente con i paesi target individuati. </t>
  </si>
  <si>
    <t>Produzione di software non connesso all`edizione.</t>
  </si>
  <si>
    <t>Sviluppo mercati strategici di YouMech srl, azienda che fornisce applicazioni web per la progettazione meccanica.</t>
  </si>
  <si>
    <t>La Società G&amp;P CONSULTING SRL eseguirà consulenza di marketing e business development per lo sviluppo della strategia ed il lancio del business. Il team di G&amp;P Marketing Consulting si occuperà di:
definire il target di riferimento e pianificare una strategia comunicativa consona con gli interessi del nostro pubblico obiettivo
sistemare gli asset aziendali con eventuale intervento sul copy del sito internet
impostare, avviare e strutturare il piano commerciale, con l`obiettivo di farci ricevere contatti profilati e interessati al nostro servizio. La struttura sarà automatizzata grazie al supporto di software specifici, con l`obiettivo di farci risparmiare tempo ed energie durante la fase di prospecting del contatto e focalizzarci sulla gestione del potenziale cliente in chiamata.
gestire il profilo LinkedIn aziendale, creazione contenuti a supporto del brand e in ottica di generazione contatti in inbound.
Questa attività ricade nella tipologia e) MARKETING DIGITALE
Il costo totale è di € 5.490 e l’attività si svolgerà nel mese di giugno, settembre e ottobre 2022.
La G&amp;P CONSULTING SRL è una società con sede a Torino che si occupa di consulenza marketing e business development, strategie delle fonti di traffico, sviluppo web, social e community management, crypto, blockchain, NFT, web 3.0.
Meetalfred, Sales Navigator (Linkedin), servizi di Iubenda, Aruba e i costi relativi al server sono i software/servizi che prenderemo in abbonamento per una durata almeno di 6 mesi per impostare, avviare e strutturate il piano commerciale, questi software saranno utili per automatizzare tali processi, per permetterci di focalizzarci nelle chiamate ai clienti potenziali dei nuovi mercati.
Questa attività ricade nella tipologia f) BUSINESS ONLINE
Il costo totale è di € 1.090,84 e l’attività si svolgerà nei mesi da giugno a dicembre 2022.
Spese per consulente in marketing digitale che si occuperà della lead generation, di effettuare chiamate a freddo per potenziali nuovi clienti dei nuovi mercati, collaborare nella strategia commerciale.
Questa attività ricade nella tipologia e) MARKETING DIGITALE
Il costo totale è di € 1.096,00 e l’attività si svolgerà nel periodo di settembre e ottobre 2022.
Il consulente, Danilo Mazza, è un esperto di lead generation online e offline; docente di corsi individuali e di gruppo emotional social. Da anni si occupa di aiutare professionisti e piccole aziende ad aumentare il loro business attraverso la lead generation on line e off line studiando strategie appropriate di comunicazione creativa. 
Spese relative al digital advertising (ad es. Google Ads, Facebook Ads…), per campagne di sponsorizzazione nei mercati individuati nel progetto.
Questa attività ricade nella tipologia g) SOCIAL MEDIA MARKETING
Il costo totale è di € 3.000,00 e l’attività si svolgerà nel periodo da settembre a dicembre 2022.</t>
  </si>
  <si>
    <t>LUCIDATURA MOBILIE PRODUZIONE INFISSI E MOBILIO VARIO</t>
  </si>
  <si>
    <t>IL MOBILE DAVVERO... MOBILE</t>
  </si>
  <si>
    <t>Il progetto prevede l`implementazione di un sito web dotato di e-commerce, arricchito da galleria foto e video, live chat per supporto clienti, link alle pagine social (adeguatamente create appositamente per potenziare la pubblicità digitale).
Il progetto verrà coordinato da un Project Manager fornito, assieme a supporto e formazione, da un`agenzia di consulenza specializzata nel settore di consulenza per e-commerce.</t>
  </si>
  <si>
    <t>SERVIZI DI CURA DEGLI ANIMALI DA COMPAGNIA</t>
  </si>
  <si>
    <t>VITA SANA, LUNGA E SERENA DEI NOSTRI PET</t>
  </si>
  <si>
    <t>a)	INNOVAZIONE della STRATEGIA PROMOZIONALE nei mercati di riferimento individuati nel progetto; spese per il potenziamento degli strumenti promozionali in lingua straniera, compresa la progettazione, predisposizione, revisione, traduzione dei cataloghi/brochure/presentazioni aziendali; spese di consulenza per la progettazione, creazione e sviluppo di vetrine digitali. TRADUZIONE MANUALE “PET PARENT: COME DIVENTARE IL GENITORE PERFETTO DEL TUO CANE” in INGLESE e in SPAGNOLO (fruibile solo via Web modalità E-book) e traduzione sito istituzionale e social collegati in inglese e spagnolo, € 10.000,00
b)	TEMPORARY EXPORT MANAGER e DIGITAL EXPORT MANAGER in affiancamento al personale aziendale: spese di consulenza volte allo sviluppo delle competenze interne attraverso l’utilizzo di Temporary Export Manager (TEM) e Digital Export Manager (DEM) con una comprovata esperienza (da curriculum vitae) di almeno 3 anni, in affiancamento al personale aziendale; Individuato in Mario Miniati, esperienza decennale € 8.000,00
c)	ANALISI E RICERCHE DI MERCATO: spese di consulenza relative ad Analisi per l’individuazione di nuovi mercati e nuovi fornitori, Analisi Economico/Sociale e selezione dei Paesi Target, Analisi per selezione di partners commerciali e clienti finali; € 3.000,00
d)	SITO WEB AZIENDALE: spese per la creazione, l’implementazione, la traduzione in lingua estera dei contenuti del sito internet dell’impresa e per l’avvio e implementazione di sistemi di assistenza clienti in live chat e instant messenger in lingua estera; spese per shooting fotografici e per video making. Il sito web, la piattaforma, la Landing page, il Marketplace, il sito e-commerce e le app mobile etc. dovranno essere attivi e consultabili al momento della rendicontazione delle spese ed essere redatti nella lingua estera; € 5.000,00
e)	MARKETING DIGITALE: spese per lo sviluppo di una strategia di export digitale realizzata, attraverso uno o più canali digitali quali: Digital export assessment, Digital &amp; Brand Strategy per attivare e migliorare l’e-commerce; individuazione e posizionamento del prodotto su Marketplace adeguati, ottimizzazione SEO e Advertising; Lead Generation &amp; Sales Automation; Strategia Web Marketing multichannel; Produzione contenuti per il marketing; € 5.000,00
f)	BUSINESS ON LINE: spese per l’utilizzo di un market place (spese di avvio dell’utilizzo di un marketplace, spese per l’indicizzazione della piattaforma o del marketplace) e creazione e sviluppo di una piattaforma e-commerce proprietaria (creazione, acquisizione e configurazione della piattaforma, componenti hardware e software per la gestione degli ordini, circuiti di pagamento, servizi cloud, integrazione con ERP, CRM, AI e realtà aumentata, creazione e configurazione di app). Il sito web, la piattaforma, la Landing page, il Marketplace, il sito e-commerce e le app mobile dovranno essere attivi e consultabili al momento della rendicontazione delle spese ed essere redatti nella lingua estera, € 3.000,00
g)	SOCIAL MEDIA MARKETING: spese per azioni di social media marketing incluso l’utilizzo di influencers, digital advertising (ad es. Google Ads), per campagne di sponsorizzazione nei mercati individuati nel progetto, per storytellers e storytelling che promuovano l’azienda nei mercati prescelti. Sono inoltre ammesse le spese per la realizzazione di video aziendali se l`attività è realizzata in lingua estera e se è coerente con i paesi target individuati, € 6.000,00</t>
  </si>
  <si>
    <t>ZONA INDUSTRIALE II FASE SNC</t>
  </si>
  <si>
    <t>PRODUZIONE DI MOBILI E ARREDAMENTI IN LEGNO, GIUNCO, MIDOLLINO, RATTAM, E SIMILARI, IN METALLO E MATERIE PLASTICHE SU MISURA E NON</t>
  </si>
  <si>
    <t>Bioarchitettura e arredo circolare</t>
  </si>
  <si>
    <t>T.M. ITALIA SRL ALLA CONQUISTA DEL MERCATO CINESE E DEL SUD EST ASIATICO NEL SETTORE DELL’ARREDO</t>
  </si>
  <si>
    <t>L’azienda intende realizzare attraverso questo progetto un piano di investimento caratterizzato dalle seguenti voci di spesa:
-	Spese per innovazione della strategia promozionale attraverso la progettazione, predisposizione, revisione e traduzione dei cataloghi/brochure/presentazioni aziendali;
-	Spese di consulenza volte allo sviluppo delle competenze interne attraverso l’utilizzo di Temporary Export Manager (TEM);
-	Spese di consulenza relative ad analisi per l’individuazione di nuovi mercati e fornitori, analisi economico/sociale e selezione dei paesi target, analisi e selezione di partners commerciali e clienti finali;
-	Spese per sito web aziendale relative alla realizzazione di shooting fotografici e per video making;
-	Spedi di marketing digitale relative all’Ottimizzazione SEO;
-	Spese di social media marketing relative alla realizzazione di campagne di sponsorizzazione nei mercati individuati nel progetto tramite social networking.</t>
  </si>
  <si>
    <t xml:space="preserve">VIA V.VECCHIETTI 2 </t>
  </si>
  <si>
    <t>CONSULENZA AZIENDALE</t>
  </si>
  <si>
    <t>STRATEGIA PER L’INSERIMENTO DI ATTEGGIAMENTO DIGITALE IN NUOVI MERCATI</t>
  </si>
  <si>
    <t>Al momento la società Atteggiamento Digitale NON opera nei mercati russo e ucraino;
Abbiamo intenzione di preparare i nostri nuovi clienti Europei al corretto utilizzo di Linkedin per il B2B dove intercettare in maniera rapida le nuove disponibilità di aziende fornitrici di prodotti target per tali clienti. In buona sostanza vogliamo allargare il nostro network di aziende fidelizzate ai nostri servizi NEL panorama Europeo e con loro essere la guida di un percorso che li porta in maniera sostenibile a recuperare le materie prime che stanno sempre più rapidamente scarseggiando e questo può avvenire solo con il corretto uso degli strumenti digitali che noi offriamo.</t>
  </si>
  <si>
    <t>FABBRICAZIONE DI CALZATURE</t>
  </si>
  <si>
    <t xml:space="preserve">LA NUOVA REALTA’ DIGITALE DELLA TIP TAP SRL </t>
  </si>
  <si>
    <t>si vuole rivedere il business model inserendo nuovi canali di comunicazione online, attraverso la creazione di un sito web aziendale in lingua inglese, l’utilizzo dei social media più importanti e piattaforme di vendita B2C multilistino così da aumentare user experience dell’utente finale. Nell’era del retail online la tipologia di commercio elettronico che negli ultimi anni ha fatto registrare tassi di crescita a due cifre è sicuramente il marketplace B2C. Vero e proprio “luogo di mercato”, il marketplace B2C funziona come una piattaforma online di intermediazione per la vendita di beni e servizi da aziende a privati e il suo punto di forza, più che nelle caratteristiche prettamente informatiche del modello, sta proprio nella capacità di gestire un’enorme quantità di clienti mettendo in contatto la domanda e l’offerta. Si prevede la realizzazione shooting fotografici e video maker realizzati nel territorio della Regione Marche anche al fine della promozione del nostro territorio e del prodotto made in Italy. L’utilizzo di influencer. inoltre, permetterà la promozione del nostro brand in ulteriori mercati internazionali.</t>
  </si>
  <si>
    <t>VIA DEL LAMPO SNC</t>
  </si>
  <si>
    <t>ASSEMBLAGGIO DI MACCHINE, ACCESSORI, PARTI DI MACCHINE E ASSISTENZA TECNICA DI MACCHINARI INDUSTRIALI PER LAVANDERIE E STIRERIE</t>
  </si>
  <si>
    <t xml:space="preserve">INDEMAC: MACCHINE E IMPIANTI PER LAVANDERIE INDUSTRIALI SI FANNO STRADA NEI MERCATI ESTERI </t>
  </si>
  <si>
    <t>per quanto riguarda l’innovazione della strategia promozionale il progetto prevede l’investimento nella progettazione, predisposizione, presentazioni aziendali e cataloghi prodotti in lingua inglese e francese. 
- per quanto riguarda le analisi di mercato la spesa è riferita sia allo studio e ricerca di nuovi mercati intesa come lo studio dei nuovi gusti, esigenze e richieste dei clienti che si diversificano rispetto al paese di appartenenza. Inoltre l’analisi di mercato è riferita anche alla ricerca di nuovi canali di approvvigionamento, soprattutto in questo periodo post pandemia ed in piena crisi russo-ucraina, la ricerca di fornitori e materie prime concorrenziali e che non apportino un esborso esagerato in termini economici è più che mai urgente.
- per quanto riguarda la spesa inerente il sito web aziendale essa è concentrata alla realizzazione e sviluppo di un sito che sia sempre più completo, trasparente, facilmente accessibile ed in grado di mettere a contatto azienda e cliente finale in una connessione diretta, veloce ed efficace. Questo sviluppo avverrà attraverso shooting fotografici, video aziendali in inglese, la creazione di un’area riservata per documentazione clienti e una funzione di richiesta assistenza con la possibilità di un resolving immediato. 
- infine per quanto riguarda il marketing digitale la proposta progettuale prevede l’ottimizzazione SEO (ovvero una strategia che comprende una serie di fattori, pratiche e miglioramenti da attuare su un sito web affinché Google lo reputi meritevole di occupare le prime posizioni tra i risultati delle ricerche degli utenti. Si tratta di uno strumento potente, ma i cui vantaggi possono non essere chiari a chi vi si approccia per la prima volta). Una volta ottimizzato, il sito sarà in grado di scalare il ranking dei risultati di ricerca, fino ad arrivare alle prime posizioni. Essere tra i primi tre risultati su Google vi garantirà un volume di traffico di utenti mai visto prima, generando al contempo fiducia e awareness sul vostro brand e sui vostri servizi.
Inoltre una produzione di contenuti per marketing, l’obiettivo della content production è fornire agli utenti informazioni di alta qualità e pertinenza e cercare di raccogliere l’interesse della Rete, generando condivisioni, recensioni, commenti e altre forme di interazione in grado di aumentare il buzz positivo, di accrescere la vostra reputazione on line. I contenuti, infatti, sono preziosissimi per indirizzare il pubblico verso ciò che stanno cercando. Per questo bisogna pensarli nel modo giusto per generare il più alto numero possibile di visite. Questo è possibile grazie ad una content production professionale. Infine l’applicazione e sviluppo di un software per pubblicazione sui canali social al fine di raggiungere diversi vantaggi quali: la maggiore visibilità per l’azienda, la pubblicità gratuita per i servizi e prodotti, creare un profilo e pubblicare post, possibilità di scoprire gusti, opinioni e preferenze dei clienti, creare una base di clienti fedeli, possibilità di chattare e comunicare con i clienti in maniera facile e veloce, un’ottima vetrina per i propri prodotti, mantenere i clienti sempre aggiornati, possibilità di dirigersi ad un pubblico sempre più vasto e reindirizzare i clienti al proprio sito web.</t>
  </si>
  <si>
    <t>VIA DEL LAVORO 190</t>
  </si>
  <si>
    <t xml:space="preserve">ISYOEUROPE </t>
  </si>
  <si>
    <t xml:space="preserve">ATT.1: Innovazione del business online
1.1: Analisi dei competitor nei mercati target, dei loro prodotti e posizionamento commerciale;
1.2: Individuazione di una shortlist di potenziali clienti da approcciare sui mercati target;
1.3: Definizione di una strategia di vendita e di marketing digitale rivolta ai mercati obiettivo;
1.4: Programmazione e sviluppo del sito web aziendale in modalità multilingua, specifico per il prodotto "ISHOWYOU";
1.5: Ottimizzazione SEO e campagne di sponsorizzazione Google Ads;
ATT.2: Innovazione del digital e social media marketing 
2.1: Realizzazione contenuti digitali e demo verticali sui diversi settori da utilizzare per il posizionamento e il rafforzamento della brand strategy dei prodotti ISHOWYOU;
2.2: Sviluppo azioni di marketing digitale e social media basate sulle nuove tecnologie dell’informazione e della comunicazione; campagne advertising (Facebook Ads e Instagram Ads); e-mail marketing.
Entrambe le attività di progetto partiranno dal primo mese e si svilupperanno per tutto l’arco temporale dei 6 mesi; vedranno il coinvolgimento diretto dell’azienda insieme a figure specializzate in commercio estero (TEM). </t>
  </si>
  <si>
    <t>COMMERCIO DI CALZATURE</t>
  </si>
  <si>
    <t>DIVERSIFICZIONE DEL MERCATO DELLE SCARPE IN EUROPA</t>
  </si>
  <si>
    <t xml:space="preserve">L`investimento prevede la realizzazione sitoweb con piattaforma Ecommerce prorietaria in 5 lingue: Italiano, Tedesco, Francese, Spagnolo ed lnlgese. La piattaforma Ecommerce deriverà la codificazione dei prodotti dal Gestionale Aziendale preesistente mantenendo una sincronizzazione bidirezionale dell`inventario. 
Prodotti e vendite dell`azienda verranno aggiornate in tempo reale nell`ecommerce e dall`ecommerce verranno inviate al gestionale. 
Il progetto Include virtualizzazione del magazzino per finalità di vendita multicanale con sincronizzazione dell`inventario derivato dal gestionale aziendale ridistribuendo prodotti e giacenze sull`ecommerce e dall`e-commerce verso i Marketplace. Le giacenze verranno allineate in via bidirezionale su una logica multicanale, a seconda della provenienza delle vendite. 
I mercati target definiti oltre all`Italia sono Germania, Francia, Spagna, Inghilterra e Germania.
È altresì prevista un`attività di Social Media Marketing orientata alla creazione del funnel multichanel per la creazione della lead generation sulle aree territoriali di riferimento. 
La finalità complessiva del progetto consiste nell`internazionalizzare l`azienda su 5 mercati target: Italia, Germania, Francia, Inghilterra e Germania per mezzo di una piattaforma E-commerce proprietaria, affiliazione con un Marketplace internazionale, azioni SEO e di social media Marketing. </t>
  </si>
  <si>
    <t>commercializzazione  e produzione tubi in plastica</t>
  </si>
  <si>
    <t xml:space="preserve">RR Italia Spa: nuove opportunità internazionali per nuovi prodotti sostenibili </t>
  </si>
  <si>
    <t>La RR Italia Spa intende consolidare la propria posizione nel mercato nazionale ed estero con particolare riferimento al Nord Europa (SVIZZERA, AUSTRIA, BELGIO, GERMANIA, INGHILTERRA, SVEZIA, DANIMARCA, NORVEGIA) lungo due strategie: da un lato sviluppando nuove tecnologie produttive all’avanguardia, dall’altro ridisegnando la propria strategia di comunicazione e promozione attraverso l’uso di strumenti digitali orientata a veicolare i seguenti principi aziendali:
•	elevati standard tecnici dei prodotti in grado di garantire elevate performance al cliente;
•	massima attenzione all`ambiente, 
•	massima attenzione all’impatto dei propri prodotti sull’ambiente 
•	impiego materiali riciclabili con processi interni di riciclo e smaltimento (in particolar modo PVC riciclato).
Azioni, risultati ed impatti attesi
Al fine di consolidare la propria presenza nei mercati internazionali ed entrare in nuovi mercati potenziali l’azienda intende realizzare le seguenti attività:
•	potenziamento della strategia promozionale attraverso la creazione di nuovi cataloghi e brochure da presentare in occasione delle più importanti manifestazioni fieristiche di settore a carattere internazionale (DUBAI BIG 5 - SPOGA GAFA COLONIA - EIMA INTERNATIONAL DI BOLOGNA - BUYER POINT - BRICO DAY)
•	Approfondito studio del mercato di riferimento attuale e potenziale al fine di definire una strategia di posizionamento che tenga conto dei competitors e delle opportunità di crescita dei mercati individuati
•	Potenziamento di strumenti digitali destinati alla gestione dei processi di presentazione dei prodotti e vendita ai clienti business 
•	gestione della comunicazione aziendale attraverso il canale digitale e attraverso un processo di digitalizzazione della gestione delle relazioni con i numerosi clienti e punti vendita tra negozi e rivenditori.
•	Incremento della diffusione dei propri prodotti investendo in sistemi di promozione che si avvalgono di nuove tecnologie digitali.
•	Sviluppo di una strategia di digital marketing da attuare attraverso l’ausilio di innovativi sistemi CRM al fine di aumentare la propria visibilità sui mercati internazionali ed attuare politiche di marketing mirato volte ad aumentare la propria brand Identity e la fidelizzazione del cliente.</t>
  </si>
  <si>
    <t>Fabbricazione calzature</t>
  </si>
  <si>
    <t xml:space="preserve">Il marchio Seboy’s guarda al mondo </t>
  </si>
  <si>
    <t>il Calzaturificio Marini Paolo ha elaborato un progetto di diversificazione dei paesi target e consolidamento dei mercati già presidiati, puntando su paesi appartenenti all`Unione Europea, geograficamente più vicini, stabili da un punto di vista politico-economico, culturalmente più affini all`Italia e con una alta capacità di spesa: ossia Germania, Svizzera, Francia e Nord Europa; oltre a Paesi dell`Est Europa in forte sviluppo, come la Polonia e la Repubblica Ceca  La finalità della proposta progettuale è quella di aumentare la propria esposizione in mercati già serviti e contemporaneamente aggredire nuove aree geografiche, favorendo velocemente l`acquisizione di nuove quote di mercato. Nello specifico le attività previste per il raggiungimento di tali obiettivi saranno le seguenti:
Analisi e ricerche di mercato:
Analisi dei mercati obbiettivo: trends, opportunità di crescita e posizionamento dei competitors. Raccolta e analisi delle informazioni sulla potenziale clientela. Definizione di una strategia di crescita. Individuazione di partner commerciali e tecnici. Realizzazione di un piano di internazionalizzazione attraverso strumenti digitali.
Consulenza e Affiancamento di una figura TEM/DEM: 
l`azienda ha maturato in precedenza una simile esperienza grazie alla quale ha potuto intraprendere una mirata politica di internazionalizzazione: motivo per cui il presente progetto prevede la conferma ed il proseguimento dell`inserimento di una figura esterna capace di accrescere le capacità interne all`azienda e migliorare competenze già acquisite in ambito export.
Promo Commercializzazione sui mercati esteri.
1. Sviluppo sito web aziendale multilingua e realizzazione piattaforma e commerce B2C integrata:
L’azienda intende intraprendere un innovativo progetto di potenziamento del proprio sito web in versione multilingua, perfettamente integrato con la piattaforma di vendita on line destinata al canale B2C. La navigazione sarà resa più fluida e accessibile da qualsiasi dispositivo e la piattaforma sarà caratterizzata e orientata a:
- una definizione delle categorie dei prodotti di calzature in base alle keyword più cercate dai clienti potenziali sui motori di ricerca ed ottimizzazione dei contenuti delle singole pagine per favorirne l’indicizzazione ed un buon posizionamento su Google;
- una progettazione di una corretta ed efficace user experience suddividendo al meglio le categorie dei prodotti e la navigazione tra di esse;
- una progettazione di interfacce responsive e mobile friendly, ottimizzato per ogni dispositivo;
- un`elaborazione scheda descrizione del prodotto, curando i minimi dettagli e prestare massima attenzione alle immagini da inserire. Sarà previsto anche l’inserimento di brevi video di “presentazione del prodotto” e di visualizzazione a 360 gradi al fine di rendere più accattivante l`interfaccia e invoglierà maggiormente l’utente all’acquisto;
- una definizione e valorizzazione delle politiche di cross-selling e up-selling: mostrare all’utente prodotti correlati a quello che sta visionando, simili per modello o appartenenti allo stesso brand, permettendogli un facile confronto e portandolo ad aumentare il proprio carrello di spesa.
- uno sviluppo di sistemi di revise&amp;suggest:la possibilità di recensire i prodotti disponibili;
- integrazione automatica delle offerte con newsletter e campagne di e-mail marketing per mantenere un contatto diretto con i clienti, segnalando sconti, promozioni particolari, eventi e contest online.
Infine la piattaforma ecommerce potrà essere integrata al gestionale d`azienda.
2. Social Media Marketing:
L`azienda intende sviluppare un`intensa attività di social media marketing e definire una chiara strategia di brand communication (realizzazione di contenuti digitali, organizzazione del piano editoriale digitale, analisi dei risultati e definizione di azioni strategiche orientate). Questo attraverso l`elaborazione e produzione di contenuti (visual e copy) destinati non solo al sito aziendale ma anche ai canali social Instagram e Facebook.
Saranno poi naturalmente previste delle campagne di digital advertising calibrate e pensate ad hoc per ogni singolo mercato target. Saranno attivate tutte le azioni di Seo e Sem mirate all`ottimizzazione del posizionamento e indicizzazione sui principali motori di ricerca, nonché pubblicità sui motori di ricerca, lavoro di AdWords e PPC.</t>
  </si>
  <si>
    <t>fabbricazione delle marmette per pavimenti di ogni tipo e di granulati di pietra</t>
  </si>
  <si>
    <t>Grandinetti – A long History for New Markets</t>
  </si>
  <si>
    <t>Al fine di raggiungere l’obiettivo di consolidamento nel mercato europeo e aumentare la propria quota di fatturato in paesi come Spagna e Francia l’azienda intende investire nelle seguenti attività:
a)	INNOVAZIONE della STRATEGIA PROMOZIONALE: l’azienda intende investire nel potenziamento degli strumenti promozionali in lingua straniera (francese e spagnolo), compresa la progettazione la predisposizione e la traduzione dei cataloghi e delle brochure. Tali strumenti verranno studiati per richiamare l’attenzione sui prodotti ma anche per la partecipazione a fiere: in quest’ultimo la possibilità di avere strumenti tradotti in più lingue consentirà di portare più contatti al proprio stand e a sviluppare nuove relazioni. Per tale attività l’azienda si servirà di analisi di mercato, opinion leader e comunicazione pubblicitaria su lavori eseguiti. Per tale attività sono previste spese pari ad € 15.000,00.
b)	SITO WEB AZIENDALE: il sito verrà potenziato attraverso la traduzione in spagnolo e francese di tutti i contenuti. Va specificato che si tratta di un sito web particolarmente ricco di informazioni sull’azienda, sui prodotti e sui progetti svolti. Per tale attività sarà necessario un intenso lavoro da parte di esperti dal momento che per comunicare in maniera adatta al proprio pubblico straniero non basta tradurre da una lingua all’altra ma è necessario tenere in considerazione le seguenti differenze:
•	sociali e culturali, nel trattare un determinato argomento;
•	di contenuto, dando la stessa rilevanza ad argomenti che in paesi diversi potrebbero essere più o meno importanti rispetto che in Italia.
Sarà necessario realizzare shooting fotografici dei prodotti ai quali seguirà anche un intenso lavoro di post produzione.
Per tali attività sarà necessario un importo pari a 15.000€
b)	BUSINESS ONLINE: verrà potenziato il configuratore di prodotto 3D che consente di creare il proprio decoro con la possibilità di scegliere tutto, dalla geometria, ai colori, al tipo di materiale al formato ed inviarlo in azienda per un preventivo. Un risultato di completezza dell’informazione veramente straordinario che verrà potenziato in versione multilingua e che, grazie all’introduzione di tecnologia della Realtà Aumentata, permette al cliente di personalizzare il proprio decoro e di visualizzarlo per mezzo di un tablet o di uno smartphone in qualunque luogo del mondo. Il principio utilizzato è quello delle web applications, che sono programmi online, accessibili ovunque da qualsiasi internet browser e che non richiedono alcuna installazione.
Inoltre, per aumentare l’efficienza sui mercati internazionali verrà Sviluppata una soluzione B2B per la condivisione cloud di contenuti digitali per permettere alla rete di agenti e distributori dell’azienda di avere accesso alle informazioni del cliente disponibile in azienda e per mostrare in ottica moderna contenuti multimediali e visualizzazioni 3D del prodotto. 
Per tali attività sarà necessario un importo pari a 10.000€
e) MARKETING DIGITALE: La strategia di marketing digitale verrà realizzata ad hoc per intercettare clienti potenziali e attuali nei paesi a lingua francese e spagnola tenendo conto delle differenze sociali e culturali del paese di riferimento e di contenuto, dando la stessa rilevanza ad argomenti che in paesi diversi potrebbero essere più o meno importanti rispetto che in Italia.
Verrà pertanto implementata una strategia SEO internazionale multilingue (inglese, spagnolo e francese) che permetta di posizionare il sito internet tra i primi risultati delle ricerche organiche. Questo garantirà visibilità online nei mercati esteri, traffico continuo al sito web e consentirà all’azienda di essere trovata prima dei concorrenti. Nello specifico si prevedono le seguenti attività:
Tale attività sarà necessaria per raggiungere sia gli obiettivi di aumento delle vendite e acquisizione nuovi contatti oltre che l’aumento del valore percepito aziendale da parte del cliente aumentandone fiducia e riconoscibilità. Tale attività impiegherà un budget previsto di € 10.000,00.  
g) SOCIAL MEDIA MARKETING: spese per azioni di social media marketing in modalità bilingue attraverso l’utilizzo di digital advertising (ad es. Google Ads) e campagne di sponsorizzazione nei mercati individuati nel progetto. Per tale attività sono previsti € 10.000.</t>
  </si>
  <si>
    <t>VOCABOLO FELCETO 12</t>
  </si>
  <si>
    <t>Alimentare</t>
  </si>
  <si>
    <t>CASTELLINO- DIGITAL INNOVATION FOR NEW MARKETS</t>
  </si>
  <si>
    <t>ATT.1: Predisposizione del progetto di internazionalizzazione nei paesi target
1.1: Analisi preliminare dei nuovi mercati di riferimento: uno studio delle caratteristiche della domanda all`estero, l`adattamento del prodotto, anche in termini di packaging ai diversi mercati; 
1.2: Ricerca di nuovi clienti e partner commerciali, con particolare riferimento al segmento HORECA e GDO;
1.3: Analisi dei competitor e del loro posizionamento commerciale;
1.4: Individuazione di partner locali e fornitori con cui avviare collaborazioni commerciali.
ATT.2: Innovazione digital marketing e branding per il commercio estero 
2.1: Upgrade del sito web aziendale in modalità multilingua e di un’area riservata ai clienti B2B ai fini dello sviluppo di attività di promozione digitale dell’export;
2.2: Sviluppo di una vetrina digitale per la presentazione dei prodotti in modalità virtuale, contestualizzata all`interno di un format di ambientazione studiato ad hoc;
2.3: Programmazione e sviluppo attività di digital marketing (Cataloghi e brochure digitali in lingua; campagne di Google Ads, sviluppo aggiornamento SEO multilingua, newsletter per marketing B2B, campagne marketing settorializzate).
2.4: Sviluppo social media marketing: duplicazione pagine sui canali social internazionali, analisi comportamento clienti target, creazione e incremento fan base, sponsorizzazioni.</t>
  </si>
  <si>
    <t>COMMERCIO DI AUTOVEICOLI E PARTI DI AUTOVEICOLI</t>
  </si>
  <si>
    <t>E` GIUNTO IL MOMENTO DI FARE UN VIAGGIO ALL`ESTERO!</t>
  </si>
  <si>
    <t xml:space="preserve"> traduzione del sito e-commerce in lingua inglese, lingua internazionale che ci permetterà di raggiungere qualsiasi paese decidiamo di targettizzare; il secondo step è, appunto, un analisi del mercato degli accessori per ciclomotori a livello europeo per individuare competitors, mercati più o meno competitivi, opportunità e a seguito di questa consulenza, scegliere il mercato da aggredire; il terzo passo, una volta selezionato il mercato e dotati del sito per poter comunicare con i clienti di quel mercato, sarà farci conoscere, far sapere della nostra offerta, aumentare la brand awareness presso i nuovi potenziali clienti e ciò attraverso una campagna pubblicitaria digitale e social adattata specificatamente al paese che decideremo di aggredire.</t>
  </si>
  <si>
    <t>0,059% ok</t>
  </si>
  <si>
    <t>produzione di citofoni, videocontrolli</t>
  </si>
  <si>
    <t>Mobili ed elettrodomestici connessi (IoT)</t>
  </si>
  <si>
    <t>V-International-Domotical-Export</t>
  </si>
  <si>
    <t>Per raggiungere gli obiettivi di consolidamento nei mercati già maturi attraverso il lancio delle nuove tecnologie destinate al settore della domotica e per approcciare nuovi paesi come il sud Est Asiatico, dove l’innovazione tecnologica rappresenta una discriminante fondamentale per essere competitivi, l’azienda ha deciso di intraprendere le seguenti attività:
-	L’azienda intende avvalersi della consulenza di un Export Manager (TEM) al fine di ottenere un supporto nelle attività di affiancamento nell’individuazione di potenziali partner industriali e commerciali e nella identificazione ed acquisizione di nuovi clienti sul mercato sudamericano nel settore delle materie plastiche. In particolare, l’azienda ha già avuto esperienze pregresse di affiancamento ad una figura specializzata per approfondire, attraverso studi e ricerche di mercato, la conoscenza del mercato europeo al fine di ampliare i territori di presidio per operare future aperture di agenzie di rappresentanza e nuovi rivenditori.
In questo particolare contesto il consulente avrà base a Singapore e supporterà la Videx nello svolgimento delle seguenti attività:
	Descrizione del contesto di riferimento Sud-Est Asiatico (industrie concorrenti, prodotti similari…)
	Descrizione delle normative di riferimento (standard certificativi) richieste dal mercato del Sud-Est Asiatico
	Descrizione della strategia di penetrazione del mercato. Descrizione dell’offerta commerciale per il settore industria elettronica e componentistica per sistemi domotici.
	Elenco dei partner tecnici e commerciali per lo sviluppo del mercato Sud-Est Asiatico con specifico riferimento al settore della domotica (fornitori di tecnologia e industria di produzione)
	consulenza commerciale volta a redigere un piano di marketing per lo sviluppo di vendite di prodotti a marchio Videx nei seguenti Paesi del sud-est asiatico: Thailandia, Vietnam, Hong Kong, Cambodia, Filippine, Singapore, Malesia, Myanmar, Indonesia, Australia, Nuova Zelanda;
	studio per la creazione di una “corporate image” nel mercato asiatico del Pacifico e valutazione del supporto di tecnici locali;
	valutazione per la creazione di un ufficio commerciale e di rappresentanza per la committente in loco.
Budget previsto: € 25.000,00
-	INNOVAZIONE della STRATEGIA PROMOZIONALE: l’azienda intende riorganizzare la comunicazione sia tradizionale che digitale attraverso la progettazione e la predisposizione di nuovi cataloghi in lingua inglese. Verranno ideati cataloghi differenti sulla base del paese di riferimento all’interno dei quali verrà enfatizzata l’evoluzione della tecnologia nella linea della produzione aziendale attraverso la realizzazione della nuova architettura informatica EDGE che trova particolare applicazione nella domotica e l’IOT: mercati entrambi di interesse della VIDEX.
Budget previsto: € 10.000,00
-	BUSINESS ONLINE: sviluppo e la personalizzazione della piattaforma B2B destinata alla gestione dei processi di presentazione dei prodotti e vendita ai clienti business. Le attività riguarderanno:
1.	Installazione e settaggio di una applicazione server per la gestione dei dati, necessaria per la sincronizzazione delle informazioni da e per i dispositivi mobili 
2.	sviluppo e personalizzazione applicazione web per la raccolta ordini B2B in modalità agente
3.	sviluppo e personalizzazione applicazione Private Showroom per la presentazione e la condivisione dei prodotti 
-	realizzazione di contenuti digitali destinati alle piattaforme B2B
Tale soluzione consentirà all’azienda di migliorare la propria potenzialità commerciale sui mercati nazionali ed internazionali andando ad intercettare e servire in maniera efficiente anche paesi difficilmente raggiungibili, superando al le difficoltà di raggiungimento “fisico” dei potenziali clienti.
Budget previsto: € 10.000,00
-	SITO WEB AZIENDALE: l’azienda ha la necessità di sostenere interventi per la creazione, l’implementazione, la traduzione in lingua estera dei contenuti del proprio sito internet da utilizzare all’interno dell’area riservata per la vendita B2B. Sarà pertanto necessario realizzare shooting fotografici e video per la creazione di contenuti digitali ad elevata risoluzione adattabili su differenti dispositivi mobili. Le attività svolte saranno: 
1.	Progettazione creativa del concept di comunicazione; 
2.	Ideazione e definizione del set fotografico e delle sue ambientazioni; 
Budget previsto: € 10.000,00
-	MARKETING DIGITALE in particolare si farà riferimento ad attività SEO (Search Engine Optimization) che prevedono:
1.	indicizzazione del sito con keywords e keyphrase (parole chiavi pertinenti ai prodotti ed ai servizi offerti) per essere trovati sui motori di ricerca
2.	installazione di codice Google Analytics su tutte le pagine per statistiche di visite al sito
3.	creazione di Landing Pages: pagine all’interno del sito mirate ad aumentare la performance di ricerca su Google quando si digitano le parole chiavi pertinenti all’attività
4.	individuazione di Tag e metatag per indicizzare anche le foto su Google
L’investimento complessivo per la realizzazione del progetto è di € 60.000,00, assolutamente in linea con gli standard di mercato e con gli obiettivi che si intendono perseguire. A livello di tempistiche si stima di avviare e concludere il piano di investimenti nei sei mesi progettuali. Tutte le spese sopra elencate concorrono in maniera integrata al raggiungimento degli obiettivi del progetto e avranno un impatto a lungo termine, oltre la durata del progetto e verranno sostenute da ulteriori attività di sviluppo nei mesi successivi al progetto, per garantire continuità e sostenibilità all’idea progettuale.</t>
  </si>
  <si>
    <t>Artigianato</t>
  </si>
  <si>
    <t>FERRUCCIO VECCHI - MADE IN ITALY EXCELLENCE GOES DIGITAL</t>
  </si>
  <si>
    <t xml:space="preserve">Il piano degli investimenti sarà così suddiviso:
1.	Spese di consulenza connesse al supporto dell’internazionalizzazione sui mercati obiettivo:
-	Collaborazione con il TEMPORARY EXPORT MANAGER per le attività di supporto sui nuovi mercati: attività volte allo sviluppo delle competenze interne attraverso l’utilizzo di Temporary Export Manager (TEM) che supporterà le fasi di internazionalizzazione e il raggiungimento di nuovi accordi commerciali, per un costo di € 11.000,00.
2.	Spese per lo sviluppo del sito WEB aziendale: verranno realizzati interventi per il potenziamento del sito aziendale attraverso:
-	l’upgrade visual e tecnico del sito, traduzione in lingua estera dei nuovi contenuti del sito internet dell’impresa,  costo stimato € 8.000,00.
-	Spese per il marketing digitale: verranno sostenute spese per lo sviluppo di una strategia di export digitale realizzata, attraverso più canali digitali. Questa attività prevede lo sviluppo, tramite affidamento a consulenti esperti, e la realizzazione di una strategia di comunicazione integrata, basata sui paradigmi del Digital e Web Marketing, che unisca le attività dei siti, dei social network e del nuovo portale e-commerce al fine di ottimizzare la comunicazione e aumentare la conversione degli utenti in clienti; verranno realizzati contenuti digitali da utilizzare per lo sviluppo di concept book, cataloghi e iniziative di marketing digitale in lingua, per un costo di € 15.000,00.
3.	Spese per lo sviluppo del business on line: L’azienda intende Ideare ed implementare una piattaforma B2C per la vendita online in modo da consentire la gestione di tutte le relazioni con i propri fornitori, rivenditori e clienti. Il sistema verrà sviluppato con le più moderne tecnologie e sarà completamente personalizzabile. La UI/UX sarà personalizzata e ottimizzata per l’utilizzo da browser e per un inserimento semplificato dei prodotti a carrello, per un costo di € 6.000,00.
L`attività in questo ambito si concentrerà nella implementazione e personalizzazione di una soluzione che possieda al suo interno tutte le funzionalità dei negozi online di ultima generazione, quali ad esempio:
-	la possibilità di integrarsi con il gestionale aziendale attraverso lo scambio dati su standard XML per automatizzare tutta la gestione contabile e la logistica del sistema,
-	la modalità multilingua per rivolgersi a tutti i mercati attraverso la realizzazione di un tool di supporto alla traduzione automatica dei dati descrittivi dei prodotti
-	la multicanalità per essere utilizzato da qualsiasi tipo di dispositivo con particolare attenzione ai dispositivi mobili dotati di sistemi operativi iOS e Android
-	la presenza di un`area riservata (cliente e rivenditore) all`interno del quale gestire gli acquisti in forma personalizzata (wish list, prodotti più venduti, prodotti a stock, ecc..) e utilizzare tool di utilità (reportistica di vendita, strumenti di fatturazione, ecc.)
-	Gestione mediaplanning e cataloghi PDF con possibilità di acquisire ordini direttamente da un elemento multimediale
4.	SOCIAL MEDIA MARKETING: in particolare tale attività consentirà di riceve traffico mirato (gratuito e a pagamento) verso il sito web aziendale dai principali social media (Facebook, Instagram o altri sociali media network). È un modo per promuovere il sito dell’azienda aumentandone la visibilità nei social media attraverso attività di Social Media e Social Media Advertising e collaborazioni con influencer, per un costo di € 20.000,00.
</t>
  </si>
  <si>
    <t>ARTIGIANATO</t>
  </si>
  <si>
    <t>Mobili a zero emissioni</t>
  </si>
  <si>
    <t>Bottega Intreccio – laddove la tradizione incontra l’innovazione non esistono confini</t>
  </si>
  <si>
    <t>Al fine di raggiungere gli obiettivi sopra previsti l’azienda intende realizzare il seguente investimento:
a)	INNOVAZIONE della STRATEGIA PROMOZIONALE: l’azienda intende innovare la comunicazione aziendale sia attraverso il canale tradizionale che quello digitale. A tal proposito si prevede di ideare e progettare i cataloghi delle nuove collezioni di complementi di arredo che verranno realizzati in modalità multiligua e saranno incentrati sul forte legame dell’azienda con il territorio di appartenenza, come realtà capace di proporre al mercato prodotti di eccellenza manifatturiera e di grande carattere esclusivo. La strategia di comunicazione sarà incentrata nel trasferire questi valori al consumatore in maniera chiara e ben definita e nel creare una brand identity credibile e precisa. A livello operativo sarà necessario realizzare ottenere consulenza per la progettazione ed il coordinamento creativo, shooting fotografici e video per la creazione dei contenuti.
Costo stimato: 22.000€
b)	SITO WEB AZIENDALE: l’azienda intende implementare il proprio sito web attraverso la realizzazione di una sezione B2B per la pubblicazione di nuove collezioni e capsule periodiche. Il sistema consente di raggiungere anche i paesi meno presidiati da parte di strutture commerciali fisiche. La piattaforma consente la presentazione dei prodotti e vendita ai clienti business attraverso la creazione e la condivisione di un catalogo digitale di prodotti con clienti e distributori.
Tra le caratteristiche generali della piattaforma troviamo: differenziazione geografica per prezzi, prodotti, disponibilità, scontistiche, ecc., gestione delle condizioni di vendita per i clienti a seconda delle modalità di acquisto, la gestione della logistica, l’integrazione con i dispositivi mobili, la gestione del catalogo prodotti, l`acquisizione sicura di ordini, la registrazione dei clienti e altro ancora.
La piattaforma rappresenta anche uno strumento efficace di monitoraggio e di vendita sia uno strumento per conoscere e migliorare il rapporto con il cliente grazie alle funzioni di analytics integrate.
Costo stimato: 6.000€
c)	BUSINESS ON LINE: Bottega Intreccio intende far conoscere la propria collezione di prodotti per home designer ad un mercato qualificato composto da designer ed architetti di fama nazionale ed internazionale attraverso il web. L’azienda intende creare una nuova area di business dedicata alla gestione dei Marketplace settoriali con necessità di una riorganizzazione interna delle attività. Nello specifico attraverso questo progetto Bottega intreccio intende aderire ad ARCHIPRODUCTS, una delle piattaforme B2B on-line più importanti a livello europeo per il settore dell’interior design. Archiproducts si occupa di gestire ogni fase del processo di vendita nel pieno rispetto delle politiche di prezzo stabilite dal produttore. Supporta l’organizzazione della fase logistica, gestione listini multilingua e customer care. Le attività previste per l’utilizzo del marketplace sono:
1.	Progettazione della Digital Strategy
2.	Digitalizzazione del catalogo prodotti complementi di arredo attraverso sistemi di modellazione 3D
3.	Shooting fotografico
4.	Adesione alla piattaforma B2B Archiportale.
5.	Utilizzo piattaforma Middleware per la sincronizzazione dei sistemi informativi aziendali e il marketplace, con possibilità di gestione specifica dei dati caratteristici (giacenze per singolo mercato/marketplace, prezzi e descrizioni personalizzabili). 
Per potenziare l’attività di business online, l’azienda intende adottare un sistema CRM attraverso il quale raccogliere e catalogare tutte le informazioni relative al cliente business (opportunità di vendita, dati contabili provenienti dal sistema contabile aziendale, storico di tutte le attività effettuate, progetti/commesse aperte sul cliente) al fine di implementare una strategia di digital marketing mirata che consenta di aumentare la propria visibilità sui mercati internazionali e la fidelizzazione del cliente. 
Costo stimato: 10.000€
d)	SOCIAL MEDIA MARKETING: spese per azioni di social media marketing incluso l’utilizzo di influencers, digital advertising e campagne di sponsorizzazione nei mercati individuati nel progetto. Verrà sostenta importante attività di PR per promuovere l’azienda nei mercati prescelti. Tali attività hanno lo scopo di valorizzare l’immagine istituzionale dell’azienda migliorandone reputation e autorevolezza. Per questo si cercherà di presentare le nuove collezioni attraverso il canale digitale delle principali testate specializzate come Vanityfair, Elle Decor France, Shonen Wohnen, Home, Flair.  
Costo stimato: 20.000€</t>
  </si>
  <si>
    <t>INSTALLAZIONE DI IMPIANTI ED ATTREZZATURE ANTIFURTO</t>
  </si>
  <si>
    <t>Abitazione intelligente e robotica assistiva</t>
  </si>
  <si>
    <t>INNOVAZIONE STRATEGICA PROMOZIONALE, MARKETING DIGITALE E BUSINESS ONLINE</t>
  </si>
  <si>
    <t xml:space="preserve"> aggiornare il sito web aziendale, primo punto di contatto per i clienti italiani ed esteri, implementando nuove funzionalità per agevolare il lavoro dell’amministrazione ed automatizzare alcuni processi di lead generation (es. raccolta di email o numero di telefono di potenziali clienti interessati ai servizi).
Sono previste attività di Marketing Digitale, in particolare per quanto riguarda la SEO (Search Engine Optimization), ovvero l’ottimizzazione del posizionamento del sito web sui motori di ricerca come Google.
Parallelamente a questi sviluppi tecnologici riguardo la presenza online dell’azienda Cem, si prevede anche lo sviluppo di un ulteriore tool digitale, un ERP (Enterprise Resource Planning) che faciliti la comunicazione di attività lavorative tra tecnici ed amministrazione dell’azienda. Grazie all’ERP la ditta potrà automatizzare alcuni dei processi interni come la reportistica delle lavorazioni eseguite, l’esatto calcolo delle ore di lavoro effettuate in trasferta etc. L’ERP servirà anche come tool di analisi per capire quante e quali risorse possano essere dedicate ai lavori/clienti esteri.</t>
  </si>
  <si>
    <t>VIA BUSCALFERRI 1</t>
  </si>
  <si>
    <t>CALDAROLA</t>
  </si>
  <si>
    <t>PRODUZIONE ARTICOLI SPORTIVI</t>
  </si>
  <si>
    <t>ESCHE PER OGNI ACQUA</t>
  </si>
  <si>
    <t>Il progetto Any Water 2022 verte principalmente su un upgrade generale a tutta la struttura dell`azienda a partire dall`investimento fatto per l`acquisto di un server dedicato in housing con funzione oltre che di storage del software per il magazzino dell`intera attività anche di server che permetta la possibilità di un import export verso l`esterno dei dati presenti in esso. 
Il gestionale oltre a mappare tutte le attività dell`azienda quindi acquisti, vendite, spedizioni, lotti di produzione ci consentirà anche di ricevere in real time ordini provenienti dai due sistemi di comunicazione con l`esterno e cioè un portale B2B e un web site munito di e-commerce B2C. 
I due siti online (B2B e B2C) serviranno rispettivamente a servire due target clientelari ben precisi: il B2B la rete di negozianti in tutta Europa. Infatti questo B2B permetterà al cliente con P.IVA 
(rivenditore) di fare ordini in totale autonomia e una volta concluso aspettare la merce che, grazie ad accordi commerciali con corrieri di trasporto faremo arrivare direttamente all`indirizzo segnalato. 
Il B2C invece avrà due scopi ben precisi: vetrina generale di tutti i prodotti a catalogo Any Water e grazie al modulo e-commerce darà la possibilità a tutti gli stati europei di poter fare ordini diretti. 
I target clientelari siano questi business o consumer saranno intercettati grazie alla comunicazione online su social media e on-site tramite la realizzazione di contenuti multimediali tra cui video, foto e animazioni. 
Il tutto servirà a potenziare e allargare la base clientelare dell`azienda in modo tale da incrementare il fatturato annuo. 
Il fatturato relativo al mercato estero nel 2021 è stato di euro 21.000, l`obbiettivo di questo nuovo progetto è di triplicare l`export entro il terzo anno a regime.
Attualmente la nostra impresa non commercia con Russia nè Ucraina, quindi non abbiamo subito un danno diretto dall`attuale situazione in loco.</t>
  </si>
  <si>
    <t>Realizzazione filati</t>
  </si>
  <si>
    <t>Etichettatura intelligente per la tracciabilità</t>
  </si>
  <si>
    <t>Nuovi mercati internazionali -New international markets</t>
  </si>
  <si>
    <t>Il progetto prevede le seguenti attività:
1)	INNOVAZIONE della STRATEGIA PROMOZIONALE
-	potenziamento degli strumenti promozionali in lingua straniera, compresa la progettazione, predisposizione, revisione traduzione dei cataloghi/brochure/presentazioni aziendali; 
-	consulenza per la progettazione, creazione e sviluppo di vetrine digitali;  
2)	SITO WEB AZIENDALE
-	Aggiornamento del sito web aziendale, rivisitazione della veste grafica e inserimento di video aziendali;
-	Traduzione del sito in Inglese, Spagnolo, Francese e Tedesco
-	Realizzazioni di shooting fotografici dei prodotti realizzati per campionario da inserire su sito;
-	Realizzazione di video making per promuovere le fasi lavorative e valorizzare il made in Italy all’estero
-	Creazione di sito e-commerce per facilitare gli ordini da parte dei clienti
3)	MARKETING DIGITALE: 
-	Ottimizzazione SEO del sito web e dei prodotti presenti sul e-commerce ;
-	 Produzione contenuti per il marketing
4)	SOCIAL MEDIA MARKETING: 
-	Attivazione di canali social aziendali sulle principali piattaforme;
-	Campagne di social media marketing incluso l’utilizzo di influencers;
-	Campagne di digital advertising  tramite Google Ads</t>
  </si>
  <si>
    <t>COMMERCIO ON-LINE</t>
  </si>
  <si>
    <t>Il tartufo shop</t>
  </si>
  <si>
    <t>Nello specifico di un e-commerce, di attività di promo commercializzazione dedicata alla vendita del tartufo in italia e all’estero. Per far ciò sarà necessario:
-	REALIZZAZIONE DEL SITO WEB: le spese sosterranno la progettazione e la creazione del sito web aziendale e la creazione di contenuti del sito internet. Spese per shooting fotografici e per la realizzazione di video promozionali. .
-	MARKETING DIGITALE: spese per lo sviluppo di una strategia digitale   realizzata, attraverso più canali digitali, per generare nuovi contatti nei mercati B2B e B2C. Verrà progettata e realizzata un’esperienza dedicata di lead generation mirata sui paesi e mercati target e verrà sviluppato il posizionamento del brand tramite le attività SEO.
-	BUSINESS ON LINE: le spese sostenute serviranno per la creazione e lo sviluppo di una piattaforma e-commerce (sviluppo e configurazione della piattaforma, componenti software per la gestione degli ordini, circuiti di pagamento e CRM). Verranno costruite landing page di prodotto e automazioni adatte a promozioni e vendite personalizzate per processi di lead generation
-	SOCIAL MEDIA MARKETING: Le spese sostenute serviranno per azioni di digital advertising, per campagne di sponsorizzazione nei mercati e paesi target ( B2B e B2C) e per la promozione di piani editoriali e sviluppo di storytelling che promuovano il tartufo nei mercati prescelti.</t>
  </si>
  <si>
    <t>STRADA MEZZINA SNC</t>
  </si>
  <si>
    <t>produzione di vini da tavola e v.q.p.r.d.</t>
  </si>
  <si>
    <t>ESPORTAZIONE DEI VINI VELENOSI</t>
  </si>
  <si>
    <t>L’investimento proposto, della durata complessiva di 6 mesi, prevede i seguenti ambiti di attività:
A) INNOVAZIONE DELLA STRATEGIA PROMOZIONALE al fine di consolidare la presenza dell’impresa nei mercati di riferimento individuati (Romania e Germania)
B) ANALISI E RICERCHE DI MERCATO per l’individuazione di nuovi mercati e fornitori. Per poter avviare, potenziare  e consolidare la presenza nei Paesi individuati, durante il progetto si effettuerà un’analisi di settore e di mercato propedeutica al consolidamento della presenza di Velenosi nei mercati dei Paesi Target. L’analisi di settore e di mercato sarà finalizzata da un lato ad acquisire informazioni sull’andamento macroeconomico e sulla profilazione dei consumatori, dall’altro alla ricerca di contatti “lead” tra i potenziali partner e distributori sui Paesi Target. 
C) MARKETING DIGITALE. Il progetto prevede l`individuazione e la realizzazione di una strategia da seguire come una vera e propria road map che rappresenterà la sintesi di tutti gli aspetti rilevanti di una azione di Marketing Digitale. 
D) SOCIAL MEDIA MARKETING compreso l’utilizzo degli influencers, di storytellers e storytelling. L’obiettivo è quello di rafforzare e fidelizzare la base di clienti già esistenti e, allo stesso tempo, raggiungere nuovi utenti potenzialmente interessati ai prodotti dell`impresa.  
Si precisa che tutte le attività proposte sono chiaramente riconducibili e verificabili in relazione ai mercati target individuati nel progetto ossia Romania e Germania.</t>
  </si>
  <si>
    <t>VIA PIEVE 7</t>
  </si>
  <si>
    <t>DESIGN</t>
  </si>
  <si>
    <t>100% ENTUSIASTA, 100% FATTO IN ITALIA</t>
  </si>
  <si>
    <t>GLI INVESTIMENTI PORTANO AD AUMENTARE IL FATTURATO, SOPRATTUTTO NEI MERCATI ESTERI IN QUESTO MODO: 
- LA PUBBLICITA` SUI SOCIAL CI FARA` CONOSCERE SEMPRE DI PIU` COINVOGLIANDO POTENZIALI CLIENTI SUL NOSTRO SITO
- IL RESTYLING ED AMPLIAMENTO DLE SITO LO RENDERA` PIU` ACCATTIVANTE E SEMPLICE DA UTILIZZARE, AUMENTANDO LA CONVERSIONE DI VISTE IN ACQUISTI
- GRAZIE ALL`ACQUISIZIONE DI UN CRM INTEGRATO CON IL SITO INTERNET SAREMO IN GRADO DI GESTIRE EFFICACIEMENTE L`AUMENTO DEGLI ORDINI GENERATO DA PUBBLICITA` E SITO INTERNET RINNOVATO
COSI` FACENDO INTENDIAMO RAGGIUNGERE UN FATTURATO SUPERIORE AI 120.000 ENTRO I 3 ANNI A PARTIRE DALL`INVESTIMENTO
LE SPESE PREVISTE SONO ASSOLUTAMENTE CONGRUE CON L`OBIETTTIVO PREFISSATO</t>
  </si>
  <si>
    <t>COMMERCIO DI LIBRI</t>
  </si>
  <si>
    <t>LA TUA LIBRERIA DI FIDUCIA, SEMPRE CON TE</t>
  </si>
  <si>
    <t>Si attuerà un processo di innovazione e sviluppo del sito con integrazione multilingua offrendo la possibilità di avere le pagine in lingua inglese.Si procederà anche all’integrazione CRM del gestionale dell’azienda con il caricamento automatico dei prodotti.
€ 3000
Verrà realizzato un video aziendale presentando le novità sia di prodotto che di fornitori sia in lingua italiana che in lingua inglese
€ 2000
Verranno attivate specifiche azioni di social media marketing includendo anche campagne di sponsorizzazione nei vari canali social oltre che su Google Ads
Sarà previsto il coinvolgimento sia di influencers e book-toker per la promozione dell’azienda e del nuovo servizio offerto
€ 15.000
Le spese sopra elencate sono congrue per il conseguimento degli obiettivi stimati: L`aumento del 20% del fatturato tramite vendite online entro il 2025</t>
  </si>
  <si>
    <t>SEDE OPERATIVA LOCALIZZATA IN FUTURO A CORRIDONIA (VEDI PROGETTO) MA SPUNTA SUL TIMBRO SEDE NELLA REGIONE MARCHE. DICHIARANO DI IMPEGNARSI A LOCALIZZARE LA SEDE A CORRIDONIA.</t>
  </si>
  <si>
    <t>OBIETTIVI DEL PROGETTO
Il progetto, diretto all`individuazione di nuovi mercati, prevede:
- INNOVAZIONE DELLA STRATEGIA PROMOZIONALE
- IMPLEMENTAZIONE DEL SITO WEB AZIENDALE abbinato a una PIATTAFORMA E-COMMERCE
- ATTIVITA` DI SOCIAL MEDIA MARKETING
- ANALISI E RICERCHE DI MERCATO
Il progetto sarà sviluppato quasi completamente in modalità online sfruttando le nuove tecnologie e il marketing basato sull`analisi dei big data, partendo da un modello di business, dal target di riferimento e dai segmenti di clientela, definendo il valore offerto, i canali di comunicazione e gli obiettivi da raggiungere. Il progetto gira intorno alla nuova nuova linea di collezione BARLEYCORN.
Il target di riferimento è sicuramente più ampio rispetto alle linee attuali, dedicate a un mercato ristretto e con capacità economiche più importanti, e ricomprende sia le nuove generazioni, attente alla funzionalità, all`ambiente, al design ricercato ma non ostentato, sia quelle più mature, che apprezzano l`attenzione al dettaglio, il valore aggiunto dell`artigianalità e della resistenza del prodotto, l`eleganza minimale e la vestibilità casual ma non scontata.
Il target di riferimento, ampio, abbinato all`introduzione dei prodotti in mercati ricchi, in cui l`utente spende nel prodotto anche come manifestazione di ideologia, si ritiene presumibile una crescita costante, a partire già da dopo l`estate.</t>
  </si>
  <si>
    <t xml:space="preserve">VIA MAARTIRI DI MONTALTO 4-6 </t>
  </si>
  <si>
    <t>FABBRICAZIONE DI ALTRI MOBILI METALLICI PER UFFICIO E NEGOZI</t>
  </si>
  <si>
    <t>DIVERSIFICAZIONE E RILANCIO DEI MERCATI EXPORT DI G.G.A. S.R.L.</t>
  </si>
  <si>
    <t xml:space="preserve">Per implementare tale piano strategico gli investimenti già programmati riguarderanno: 
-	SITO WEB AZIENDALE: 2.000 €
-	DIGITAL EXPORT MANAGER: 21.000 €
-	ANALISI E RICERCA DI MERCATO: 35.000 €
</t>
  </si>
  <si>
    <t>PIAZZA MAZZINI 31</t>
  </si>
  <si>
    <t>PETRITOLI</t>
  </si>
  <si>
    <t>63848</t>
  </si>
  <si>
    <t>ASO</t>
  </si>
  <si>
    <t>ORTEZZANO</t>
  </si>
  <si>
    <t>TOUR OPERATOR</t>
  </si>
  <si>
    <t>MARCHE ROADBOOK – UN NUOVO MODO DI VIAGGIARE LE MARCHE</t>
  </si>
  <si>
    <t>networking tra gli operatori turistici, culturali e agroalimentari del territorio del Fermano-Piceno. MAPPARE IL TERRITORIO E MERCATO DI RIFERIMENTO (RICERCA DI MERCATO)  SVILUPPARE PERCORSI TURISTICI “SELF-GUIDED”  INTEGRARE ESPERIENZE TURISTICHE
 PROMUOVERE DIGITALMENTE IL PRODOTTO (SOCIAL-MEDIA – WEB MARKETING ADS - INLFUENCER) COMMERCIALIZZARE IL PRODEOTTO (E-COMMERCE)</t>
  </si>
  <si>
    <t>NON INVIATI</t>
  </si>
  <si>
    <t>01323550432</t>
  </si>
  <si>
    <t>VIALE DON BOSCO 33/35</t>
  </si>
  <si>
    <t>Servizi Immobiliari</t>
  </si>
  <si>
    <t>Progetto di Digital Transformation per lo sviluppo nei mercati esteri</t>
  </si>
  <si>
    <t>Per quanto concerne le Azioni che si intendono intraprendere qui di seguito il dettaglio:
. INNOVAZIONE della STRATEGIA PROMOZIONALE: in questa fase verranno realizzati e poi tradotti in
lingua inglese strumenti quali la nuova brochure aziendale da fornire in formato digitale alla forza vendita.
•	TEMPORARY EXPORT MANAGER e DIGITAL EXPORT MANAGER: attraverso l’utilizzo di un Digital Export Manager (DEM) l’obiettivo è quello di rendere consapevoli prima e poi autonomi i componenti della Squadra per il raggiungimento degli obiettivi di sviluppo commerciale estero.
•	SITO WEB AZIENDALE: In questa fase verrà realizzato il nuovo sito web in due lingue (italiano e inglese) 
•	BUSINESS ONLINE: Realizzazione di un app per il supporto e la fidelizzazione dei clienti italiani e esteri
•	SOCIAL MEDIA MARKETING: Al fine di amplificare la conoscenza del brand si realizzeranno azioni di promozione sia sui social che su google per campagne di sponsorizzazione nei mercati individuati. In particolare il nostro mercato di riferimento è la Germania ma abbiamo l’obiettivo di espanderci in altri paesi d’Europa.</t>
  </si>
  <si>
    <t>MARCOZZITEAM SOCIETA‘ A RESPONSABILITA‘ LIMITATA SEMPLIFICATA</t>
  </si>
  <si>
    <t>02330150448</t>
  </si>
  <si>
    <t>CONTRADA CASALI 8</t>
  </si>
  <si>
    <t>63851</t>
  </si>
  <si>
    <t>VIA DEL COMMERCIO 8</t>
  </si>
  <si>
    <t>PROMOZIONE PRODUZIONI ALIMENTARI -AGENZIA PUBB</t>
  </si>
  <si>
    <t>DESTINAZIONE DIGITALE USA</t>
  </si>
  <si>
    <t>Gli obiettivi per la società, da portare tramite il DEM sono:
OB1 il DEM selezionerà almeno 10 importatori (nel primo mese); OB2 il DEM si attiverà anche in maniera telefonica o per mail per far sì che gli Importatori, visitino il Cloud Computing Proprietario dell’azienda e che attivino un primo ordine di campionatura. 
OB3 il DEM aiuterà l’azienda a gestire contratti di importazione per almeno 250.000 euro annuali in ottica pluriennale. 
Gli obiettivi per la società di Marketing digitale sono:
OB4 aiutare l’importatore a vendere quanto acquistato in prima campionatura e a ricevere manifestazioni di interesse al fine di spingerli a firmare nuovi accordi di acquisto. Agendo con ADV e social e pagine sponsorizzate e Linkedin Salese nei confronti dei decisori di Ristoratori, negozianti, supermercati, catene di negozi, DO, GDO. 
OB5 Aiutare i Ristoranti selezionati e negozi selezionati, agendo con ADV e social verso i consumatori al fine di far uscire i prodotti, e avere le prime statistiche di vendita.</t>
  </si>
  <si>
    <t>M3PROGETTI MARCHE STP A R.L.</t>
  </si>
  <si>
    <t>02071120436</t>
  </si>
  <si>
    <t>VIA ENNIO SALVADEI 7</t>
  </si>
  <si>
    <t>Attività degli studi di architettura</t>
  </si>
  <si>
    <t>Digital Transformation per lo sviluppo del mercato focus Dubai e Emirati Arabi</t>
  </si>
  <si>
    <t>INNOVAZIONE della STRATEGIA PROMOZIONALE: in questa fase verranno realizzati e poi tradotti in lingua inglese strumenti quali la nuova brochure aziendale da fornire in formato digitale ai partner nei mercati obiettivo;
−	DIGITAL EXPORT MANAGER (DEM): attraverso l’utilizzo di un DEM, l’azienda si pone l’obiettivo di rendere consapevoli prima e poi autonomi i componenti della Squadra per il raggiungimento degli obiettivi di sviluppo commerciale estero;
−	SITO WEB AZIENDALE: in questa fase verrà realizzato il nuovo sito web in inglese; 
−	SOCIAL MEDIA MARKETING: al fine di amplificare la conoscenza del brand si realizzeranno azioni di promozione sia sui social che su Google per campagne di sponsorizzazione nei mercati individuati.</t>
  </si>
  <si>
    <t>NUOVE IDEE SRLS</t>
  </si>
  <si>
    <t>02450920448</t>
  </si>
  <si>
    <t>CONTRADA MONTONE NR 20</t>
  </si>
  <si>
    <t>Fabbricazione di calzature su misura</t>
  </si>
  <si>
    <t>EGOBY la scarpa su misura brevettata</t>
  </si>
  <si>
    <t>Shop multilingua con accesso rivenditore con CRM e collegamento al gestionale di produzione aziendale + SEO Internazionale sul sito aziendale; €15.000,00
-	Video e foto prodotto e procedura; €3.000,00
-	Social media marketing; €10.000,00
-	Google ADS; €10.000,00
-	Iscrizione al portale ALIBABA (Certificato IECE); €8.000,00
-	Ricerca di mercato; €15.000,00
Oltre agli investimenti sopra citati, se la domanda di contributo riuscisse a consentire l’avvio del progetto, l’azienda dovrà assumere n.4 addetti nel territorio fermando che si occuperanno insieme al titolare di logistica, marketing e produzione.</t>
  </si>
  <si>
    <t>ENERGIA 4.0 S.R.L.</t>
  </si>
  <si>
    <t>02019860432</t>
  </si>
  <si>
    <t>VIA DEI MESTIERI 16</t>
  </si>
  <si>
    <t>installazione impianti elettrici</t>
  </si>
  <si>
    <t>MARKETING EXPANSION</t>
  </si>
  <si>
    <t>In particolare, le azioni di intervento si concretizzeranno tecnicamente nelle seguenti:
- Analisi, progettazione e strutturazione del sito dal punto di vista logico, visivo, testuale, cromatico e iconico;
- Attività di gestione contenuti e progettazione grafico-funzionale del sito che favorisca una navigazione di sistema e faciliti il percorso dell’utente, razionalizzando la mole di informazioni presenti sul web;
- Sviluppo del sito web in lingua italiana e inglese;
- Il sito sarà sviluppato usando il CMS Wordpress secondo la mappa del sito già condivisa;
- Il sito sarà sviluppato con un layout Mobile Friendly;
- Il progetto prevede il form di contatto dedicato all`assistenza e quello dedicato alla pagina contatti;
- Collegamento a Google Analytics;
- Creazione dei contenuti visivi e testuali;
- Creazione dei contenuti fotografici (prevediamo un servizio fotografico della produzione e dei prodotti realizzati);
- Sviluppo di animazioni grafiche per presentare alcuni valori aziendali;
- Sviluppo di una brochure di presentazione aziendale scaricabile come pdf dal sito.</t>
  </si>
  <si>
    <t>R.E.C.O. DI CAMERTONI L&amp;C SNC</t>
  </si>
  <si>
    <t>00390720423</t>
  </si>
  <si>
    <t>VIA INCAVATA N 7</t>
  </si>
  <si>
    <t>CERRETO D'ESI</t>
  </si>
  <si>
    <t>60043</t>
  </si>
  <si>
    <t>riparazione elettrodomestici</t>
  </si>
  <si>
    <t>ELETTRODOMESTICI SHOP</t>
  </si>
  <si>
    <t xml:space="preserve">realizzazione di un nuovo shop multilingua con accesso B2B per fornitori e rivenditori tale da consentire un completo flusso digitale di ordini di acquisto e di vendita; Un gestionale connesso allo shop che ci permetta di avere sempre sotto controllo il cliente (CRM) ma anche la situazione ordini con relative evasioni, il tutto chiaramente in cloud cercando di mantenere la filosofia green che ci contraddistingue. Non mancheranno attività pubblicitarie in lingua per far conoscere il brand. </t>
  </si>
  <si>
    <t>CENTRO IMBALLAGGI SRL</t>
  </si>
  <si>
    <t>00774240436</t>
  </si>
  <si>
    <t>VIA DELL'ARTIGIANATO SCN</t>
  </si>
  <si>
    <t>MONTE SAN GIUSTO</t>
  </si>
  <si>
    <t>62015</t>
  </si>
  <si>
    <t>CONTRADA SAN RUSTICO SNC</t>
  </si>
  <si>
    <t>fabbricazione di carta e cartone</t>
  </si>
  <si>
    <t>Penetrazione mercati esteri attraverso una Packaging E-COMMERCE PLATFORM</t>
  </si>
  <si>
    <t>Gestione in remoto di produzione, progettazione, assistenza</t>
  </si>
  <si>
    <t>PORTALE WEB: ad oggi il sito aziendale è solo una vetrina istituzionale. L’investimento prevede  la strutturazione di un portale di e-commerce che consenta flussi di outbound (i.e. caricamento articoli, prezzi, quantità varianti…), consentendo la navigazione ai potenziali clienti nazionali e (per la prima volta) internazionali; e flussi di inbound (ricezione ordini, integrazione con ERP interno per la fatturazione, tracciamento anagrafiche…). Servizi specialistici di CONSULENZA: tale ambito riguarda l’impostazione DUE macro processi, il primo ex-ante, rivolto alla ANALISI E RICERCHE DI MERCATO, per la definizione dei mercati target aggredibili con il nuovo macchinario e con le strategie di e-commerce management, fino alla rideterminazione dei segmenti e tipologie di acquirenti e alla scelta dei mercati con più alto assorbimento di packaging per alimenti, fino al dimensionamento dell’offerta commerciale.
Il secondo processo di consulenza è di tipo ex-post, e riguarderà sia un piano di MARKETING DIGITALE, sia spese per attività di SOCIAL MEDIA MARKETING.</t>
  </si>
  <si>
    <t>CRISTIAN COPPONI SRL</t>
  </si>
  <si>
    <t>02304100445</t>
  </si>
  <si>
    <t>PIAZZALE MANLIO GERMOZZI SNC</t>
  </si>
  <si>
    <t>industria</t>
  </si>
  <si>
    <t>Per quanto concerne le Azioni che si intendono intraprendere qui di seguito il dettaglio:
•	TEMPORARY EXPORT MANAGER e DIGITAL EXPORT MANAGER: attraverso l’utilizzo di un Digital Export Manager (DEM) l’obiettivo è quello di rendere consapevoli prima e poi autonomi i componenti della Squadra per il raggiungimento degli obiettivi di sviluppo commerciale estero.
•	SOCIAL MEDIA MARKETING: Al fine di amplificare la conoscenza del brand si realizzeranno azioni di promozione sia sui social che su google per campagne di sponsorizzazione nei mercati individuati. In particolare il nostro mercato di riferimento è l’estremo oriente e i mercati arabi.</t>
  </si>
  <si>
    <t>ESSE.BI SRL</t>
  </si>
  <si>
    <t>01918830439</t>
  </si>
  <si>
    <t>CONTRADA CROCEFISSO 146</t>
  </si>
  <si>
    <t>PENNA SAN GIOVANNI</t>
  </si>
  <si>
    <t>PIAZZALE  GERMOZZI SNC</t>
  </si>
  <si>
    <t>INDUSTRIA CALZATURIERO</t>
  </si>
  <si>
    <t>L’investimento previsto porterà l’Azienda a perseguire i seguenti obiettivi:
•	Individuazione della fattibilità tecnico-economica del posizionamento commerciale su uno o più mercati esteri espressamente identificati attraverso analisi e ricerche sui mercati esteri obiettivo effettuate tramite attività di valutazione delle potenzialità commerciali dell’impresa cliente, da svolgersi con specifico riferimento ad una o più linee di prodotto/servizio l’AZIENDA (analisi di Buyer personas e buyer journey).
•	Individuazione e acquisizione di nuovi Clienti/Agenti/Partner per consentire l’accesso o l’espansione della presenza dell’AZIENDA nei mercati esteri individuati (con particolare focus per Francia e Benelux)
•	Trasferimento di competenze specialistiche in materia di Internazionalizzazione Digitale: Fornire strumenti e tecniche per ottimizzare/realizzare e investire consapevolmente sul processo di internazionalizzazione digitale per aumentare le competenze del personale dell’AZIENDA e le richieste dai clienti potenziali/vendite
•	Integrazione dei canali di marketing online, tramite campagne pubblicitarie sui social network, pubblicità sui motori di ricerca, al fine di accrescere la visibilità del brand dell’AZIENDA all’estero (con particolare focus per Francia e Benelux)</t>
  </si>
  <si>
    <t>BRAID COMPANY S.R.L.</t>
  </si>
  <si>
    <t>01822960439</t>
  </si>
  <si>
    <t>ZONA INDUSTRIALE PIANI D'ETE 34</t>
  </si>
  <si>
    <t>PRODUZIONE MOBILI E ARTICOLI DI ARREDAMENTO</t>
  </si>
  <si>
    <t>•	INNOVAZIONE della STRATEGIA PROMOZIONALE: in questa fase verranno realizzati e poi tradotti in lingua inglese strumenti quali la nuova brochure aziendale da fornire in formato digitale alla forza vendita.
•	TEMPORARY EXPORT MANAGER e DIGITAL EXPORT MANAGER: attraverso l’utilizzo di un Digital Export Manager (DEM) l’obiettivo è quello di rendere consapevoli prima e poi autonomi i componenti della Squadra per il raggiungimento degli obiettivi di sviluppo commerciale estero.
•	SITO WEB AZIENDALE: In questa fase verrà realizzato il nuovo sito web in due lingue (italiano e inglese) 
•	MARKETING DIGITALE: spese per lo sviluppo di una strategia di export digitale realizzata, attraverso uno o più canali digitali quali: Digital export assesment, ottimizzazione SEO e Advertising; Lead Generation &amp; Sales Automation.
•	SOCIAL MEDIA MARKETING: Al fine di amplificare la conoscenza del brand si realizzeranno azioni di promozione sia sui social che su google per campagne di sponsorizzazione nei mercati individuati. In particolare il nostro mercato di riferimento è la Germania ma abbiamo l’obiettivo di espanderci in altri paesi d’Europa.</t>
  </si>
  <si>
    <t>FASTEMA SRL</t>
  </si>
  <si>
    <t>02356870440</t>
  </si>
  <si>
    <t>VIA CONSIGLIO DEI SESSANTA 153</t>
  </si>
  <si>
    <t>SAN MARINO</t>
  </si>
  <si>
    <t>VIA ALCIDE DE GASPERI 9</t>
  </si>
  <si>
    <t>Fastema Export</t>
  </si>
  <si>
    <t>Le azioni che l’azienda metterà in atto per il raggiungimento degli obiettivi e dei risultati sopra esposti riguardano l’acquisto di servizi specialistici rientranti nelle seguenti categorie di spesa:
1.	INNOVAZIONE della STRATEGIA PROMOZIONALE nei mercati di riferimento individuati (USA, COREA per la calzatura da Golf; INDIA per la calzatura mocassino slip-on)  
Potenziamento degli strumenti promozionali attraverso la progettazione e predisposizione dei cataloghi e la progettazione, creazione e sviluppo di vetrine digitali (servizi fotografici, video making)
2.	SITO WEB AZIENDALE ai fini dello sviluppo di attività di promozione digitale dell’export nei paesi target.
Creazione ed implementazione dei contenuti del sito internet dell’impresa 
Shooting fotografici e video making. 
Acquisizione di certificazioni per i mercati target e promozione delle stesse sul sito web aziendale
3.	MARKETING DIGITALE 
Posizionamento del prodotto su Marketplace JOOR
4.	BUSINESS ON LINE 
Posizionamento del prodotto su Marketplace JOOR
5.	SOCIAL MEDIA MARKETING 
Promozione attraverso le piattaforme Facebook e Instagram</t>
  </si>
  <si>
    <t>VICO LAB SRL</t>
  </si>
  <si>
    <t>02334980444</t>
  </si>
  <si>
    <t>ZONA IND LE ARTIG FRAZ CAPODIPIANO</t>
  </si>
  <si>
    <t>VENAROTTA</t>
  </si>
  <si>
    <t>63091</t>
  </si>
  <si>
    <t>Calzaturiero</t>
  </si>
  <si>
    <t>Apertura a nuovi mercati e digitalizzazione</t>
  </si>
  <si>
    <t>Il progetto si struttura su quattro delle sette direttive proposte dal bando:
1 – Temporary Export Manager e Digital Export Manager: sulla base dei contratti di consulenza in essere con Sinergon Ltd, Vico Lab Srl sviluppa competenze interne di export tramite TEM e DEM con almeno 3 anni di esperienza. L’obiettivo è esportare il brand Vico Lab Srl all’estero, contando sull’esperienza ventennale dell’imprenditore, disegnatore di calzature per le maggiori realtà italiane. I mercati obiettivo sono: Nord Europa (nello specifico Danimarca e Germania), in cui il progetto è ingaggiare degli show room per vendere all’estero; Londra, sfruttando la consulenza di Sinergon Ltd nel commercializzare e lanciare prodotti oltremanica. In futuro, l’idea imprenditoriale è di sbarcare sul mercato Americano e quello Asiatico.
L’imprenditore, dalla sua esperienza, ritiene che l’accesso a questi mercati consentirebbe di ovviare alla perdita del mercato Russo, specie nei mercati Nord Europei, in cui il gusto e il “Made in italy” nutrono grande stima e sono apprezzati.
2 – Analisi e Ricerche di Mercato: la base della nuova strategia di export si fonda sull’analisi dei nuovi mercati target, un’attività che verrà svolta in parte internamente, in parte da Sinergon Ltd per il mercato Londinese, al fine di individuare quali sono i “driver” e le migliori strategie di advertising di successo nei nuovi mercati e le dimensioni potenziali della domanda.
3 – Sito Web Aziendale (V Design): il progetto ingloba anche implementazioni per il sito aziendale, nonché piattaforma e-commerce di Vico Lab Srl. Queste si articolano in spese per: traduzione in lingua estera (inglese) dei contenuti sul sito in modo da renderlo comprensibile a tutti i mercati; shooting fotografici, creazioni di grafiche e video per rinnovare l’immagine aziendale; piattaforma LAMP integrativa di sistema di contabilità, vendite, magazzino e pagamenti. Inoltre si prevede - con la collaborazione di consulenti specializzati - di inserire sul sito un simulatore 3d di configurazione della scarpa per consentire personalizzazioni dei modelli: tale servizio rappresenta un vantaggio competitivo nel settore (poche aziende se ne dotano) e in particolare nella nicchia delle sneakers di lusso, in cui la disponibilità a pagare del consumatore è tanto maggiore quanto più elevate sono l’esclusività e l’unicità del prodotto.
4 – Marketing Digitale: spese da sostenersi per consulenze derivanti da realtà in grado di aiutare Vico Lab Srl a comunicare la brand identity sui nuovi mercati, ottimizzando il posizionamento del prodotto e impostando adeguate campagne di advertising e marketing sui social in prima istanza (E-mail marketing, conferenze stampa di lancio virtuali, marketing digitale sui social).
Il connubio tra queste quattro aree di intervento si ritiene possa apportare e migliorare il vantaggio competitivo del prodotto Vico Lab Srl, in Italia e oltreconfine, aumentando ricavi delle vendite e aprendo il prodotto ad un panorama europeo ed extraeuropeo per compensare le grosse perdite dovute alla guerra Russo – Ucraina.</t>
  </si>
  <si>
    <t>UBISIVE SRL</t>
  </si>
  <si>
    <t>01945510434</t>
  </si>
  <si>
    <t>VIA L EINAUDI N 280</t>
  </si>
  <si>
    <t>via DEL LAVORO 190</t>
  </si>
  <si>
    <t>MOCA3D – Tecnologia avanzata pronta all`esportazione</t>
  </si>
  <si>
    <t>Innovazione della strategia di comunicazione volta alla realizzazione di contenuti digitali e demo verticali sui diversi settori da utilizzare per il posizionamento e il rafforzamento della brand strategy sul marchio MOCA 3D; Consulenza marketing sul mercato Europeo e UK al fine di intercettare collaborazioni e partner per la vendita e la distribuzione dei prodotti; Pianificazione di una strategia di ingresso nei nuovi mercati; Collaborazione continuativa di un Temporary export Manager  al fine di decidere le strategie di ingresso nei nuovi mercati in relazione agli obiettivi, risorse, tempi e costi dell’azienda; Definizione di una strategia di marketing digitale rivolta ai mercati internazionali; Attivazione di campagne di sponsorizzazione dei mercati, digital advertising (Google Ads).</t>
  </si>
  <si>
    <t>DECO S.R.L. Unipersonale</t>
  </si>
  <si>
    <t>04527560280</t>
  </si>
  <si>
    <t>VIA COLLI EUGANEI N 47</t>
  </si>
  <si>
    <t>SACCOLONGO</t>
  </si>
  <si>
    <t>PD</t>
  </si>
  <si>
    <t>35030</t>
  </si>
  <si>
    <t>via ENRICO FERMI  22</t>
  </si>
  <si>
    <t>COMMERCIO ALL`INGROSSO DI MOBILI PER UFFICIO E NEGOZI</t>
  </si>
  <si>
    <t>NUOVA STRATEGIA DI POSIZIONAMENTO SUL MERCATO ASIATICO ED EUROPEO</t>
  </si>
  <si>
    <t>INNOVAZIONE DELLA STRATEGIA PROMOZIONALE:  € 6.500,00 ; ANALISI E RICERCHE DI MERCATO: € 37.200,00; SITO WEB AZIENDALE: € 6.000,00</t>
  </si>
  <si>
    <t xml:space="preserve">
TU.RIS.MARCHE SOC. COOP A RL</t>
  </si>
  <si>
    <t xml:space="preserve">
SERO S.R.L.</t>
  </si>
  <si>
    <t xml:space="preserve">N. </t>
  </si>
  <si>
    <t>AMMESSO E FINANZIABILE</t>
  </si>
  <si>
    <t>AMMESSO MA NON FINANZIABILE</t>
  </si>
  <si>
    <t>CONTRIBUTO
AI SENSI DELLA SEZIONE 2.1 TEMPORARY FRAMEWORK</t>
  </si>
  <si>
    <t xml:space="preserve">* impresa non soggetta all’iscrizione alle gestioni previdenziali Inps e Inail in quanto ha dichiarato di non aver dipendenti </t>
  </si>
  <si>
    <t>AMMESSO MA  FINANZIABILE PARZIALMENTE</t>
  </si>
  <si>
    <t xml:space="preserve">* NON SOGGETTO A DURC </t>
  </si>
  <si>
    <t>** IN VERIFICA</t>
  </si>
  <si>
    <t>B25H22002020005</t>
  </si>
  <si>
    <t>B57H22005940005</t>
  </si>
  <si>
    <t>B27H22004040005</t>
  </si>
  <si>
    <t>B98C22001350005</t>
  </si>
  <si>
    <t xml:space="preserve">	B88C22003110005</t>
  </si>
  <si>
    <t>B38I22004960005</t>
  </si>
  <si>
    <t>B29J22003200005</t>
  </si>
  <si>
    <t>B88I22006530005</t>
  </si>
  <si>
    <t>B57H22005920005</t>
  </si>
  <si>
    <t>B57H22005910005</t>
  </si>
  <si>
    <t>B48I22005300005</t>
  </si>
  <si>
    <t xml:space="preserve">	B17H22003830005</t>
  </si>
  <si>
    <t>B27H22004050005</t>
  </si>
  <si>
    <t>B57H22005930005</t>
  </si>
  <si>
    <t>B58I22006330005</t>
  </si>
  <si>
    <t>B88I22006590005</t>
  </si>
  <si>
    <t>B27H22004030005</t>
  </si>
  <si>
    <t>B85H22001800005</t>
  </si>
  <si>
    <t>B28I22005560005</t>
  </si>
  <si>
    <t>B38I22004930005</t>
  </si>
  <si>
    <t>B38C22002570005</t>
  </si>
  <si>
    <t>B95H22001750005</t>
  </si>
  <si>
    <t>B94E22000890005</t>
  </si>
  <si>
    <t>B74E22000760005</t>
  </si>
  <si>
    <t>B38I22004940005</t>
  </si>
  <si>
    <t>B47H22003900005</t>
  </si>
  <si>
    <t>B94E22000900005</t>
  </si>
  <si>
    <t>B77H22004460007</t>
  </si>
  <si>
    <t>CONTRIBUTO
AI SENSI DEL REGOLAMENTO 1407/2013 "DE MINIMIS"</t>
  </si>
  <si>
    <t>01783310434</t>
  </si>
  <si>
    <t>02295170449</t>
  </si>
  <si>
    <t xml:space="preserve">RSM    </t>
  </si>
  <si>
    <t>CONTRIBUTO 
CONCESSO CON DD 455/ICIN del 21/12/2022</t>
  </si>
  <si>
    <t>CONTRIBUTO 
CONCESSO CON IL PRESENTE ATTO SU RISORSE DEL PR FESR MARCHE 2021-2027</t>
  </si>
  <si>
    <t>02064310432</t>
  </si>
  <si>
    <t>01852460441</t>
  </si>
  <si>
    <t>02726530427</t>
  </si>
  <si>
    <t>01635820440</t>
  </si>
  <si>
    <t>01776270439</t>
  </si>
  <si>
    <t>01178470439</t>
  </si>
  <si>
    <t>01771240676</t>
  </si>
  <si>
    <t>01975880434</t>
  </si>
  <si>
    <t>01827310440</t>
  </si>
  <si>
    <t>01949950438</t>
  </si>
  <si>
    <t>02597550421</t>
  </si>
  <si>
    <t>01428180432</t>
  </si>
  <si>
    <t>01913560445</t>
  </si>
  <si>
    <t>01764510432</t>
  </si>
  <si>
    <t>ALLEGATO B: POR MARCHE FESR 2014-2020 - Asse 8 - Azione 21.1 "Sostegno agli investimenti produttivi al fine del rilancio della crescita economica e della competitività"- Azioni per il riorientamento e la diversificazione dei mercati -  - SCORRIMENTO DELLA GRADUATORIA APPROVATA CON DECRETO N.455/ICIN DEL 21/12/2022 - PROGETTI AMMESSI A CONTRIBUTO IN BASE ALLE RISORSE RESESI DISPONIBILI</t>
  </si>
  <si>
    <t>02034990438</t>
  </si>
  <si>
    <t>02794420428</t>
  </si>
  <si>
    <t>01970800437</t>
  </si>
  <si>
    <t>Codice Fiscale/P.IVA</t>
  </si>
  <si>
    <t>de minimis non capiente</t>
  </si>
  <si>
    <t>B28I22005570005</t>
  </si>
  <si>
    <t>B58I22006320005</t>
  </si>
  <si>
    <t>B17H22003810005</t>
  </si>
  <si>
    <t>B97H22004410005</t>
  </si>
  <si>
    <t>B56I22000190005</t>
  </si>
  <si>
    <t>B88I22006610005</t>
  </si>
  <si>
    <t>B58I22006350005</t>
  </si>
  <si>
    <t>B27H22004060005</t>
  </si>
  <si>
    <t>B85C22034790005</t>
  </si>
  <si>
    <t>B97H22004390005</t>
  </si>
  <si>
    <t>B27H22004070005</t>
  </si>
  <si>
    <t>B88I22006560005</t>
  </si>
  <si>
    <t>B37H22006430005</t>
  </si>
  <si>
    <t>B27F22000030005</t>
  </si>
  <si>
    <t>B88C22003100005</t>
  </si>
  <si>
    <t>B97H22004420005</t>
  </si>
  <si>
    <t>B38I22004950005</t>
  </si>
  <si>
    <t>B98I22007390005</t>
  </si>
  <si>
    <t>B38I22004970005</t>
  </si>
  <si>
    <t>B58I22006360005</t>
  </si>
  <si>
    <t>B98I22007370005</t>
  </si>
  <si>
    <t>B77H22004440005</t>
  </si>
  <si>
    <t>B18C22002460005</t>
  </si>
  <si>
    <t>B98I22007380005</t>
  </si>
  <si>
    <t>B85C22034800005</t>
  </si>
  <si>
    <t>B98I22007360005</t>
  </si>
  <si>
    <t>B37H22006440005</t>
  </si>
  <si>
    <t>B98C22001370005</t>
  </si>
  <si>
    <t>B88I22006540005</t>
  </si>
  <si>
    <t>B38I22004980005</t>
  </si>
  <si>
    <t>B88I22006550005</t>
  </si>
  <si>
    <t>B85C22034760005</t>
  </si>
  <si>
    <t>B88C22003080005</t>
  </si>
  <si>
    <t>B88I22006520005</t>
  </si>
  <si>
    <t>B58I22006310005</t>
  </si>
  <si>
    <t>B98C22001360005</t>
  </si>
  <si>
    <t>B87H22006140007</t>
  </si>
  <si>
    <t>B77H22004850007</t>
  </si>
  <si>
    <t xml:space="preserve">10681812	</t>
  </si>
  <si>
    <r>
      <rPr>
        <sz val="10"/>
        <rFont val="Calibri"/>
        <family val="2"/>
        <scheme val="minor"/>
      </rPr>
      <t>18/03/2023</t>
    </r>
    <r>
      <rPr>
        <b/>
        <sz val="10"/>
        <rFont val="Calibri"/>
        <family val="2"/>
        <scheme val="minor"/>
      </rPr>
      <t xml:space="preserve">
</t>
    </r>
  </si>
  <si>
    <t>** Impresa ammessa e/o finanziata sotto condizione risolutiva subordinatamente all'esito delle verifiche, il cui esito sarà richiamato nel successivo atto di liquidazione</t>
  </si>
  <si>
    <t xml:space="preserve">28/06/2023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</si>
</sst>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3" formatCode="_-* #,##0.00\ _€_-;\-* #,##0.00\ _€_-;_-* &quot;-&quot;??\ _€_-;_-@_-"/>
    <numFmt numFmtId="164" formatCode="&quot;€&quot;\ #,##0.00;&quot;€&quot;\ \-#,##0.00"/>
    <numFmt numFmtId="165" formatCode="_ &quot;€&quot;\ * #,##0.00_ ;_ &quot;€&quot;\ * \-#,##0.00_ ;_ &quot;€&quot;\ * &quot;-&quot;??_ ;_ @_ "/>
    <numFmt numFmtId="166" formatCode="[$-10410]&quot;€&quot;\ #,##0.00;\-&quot;€&quot;\ #,##0.00"/>
  </numFmts>
  <fonts count="8" x14ac:knownFonts="1">
    <font>
      <sz val="10"/>
      <name val="Arial"/>
    </font>
    <font>
      <b/>
      <sz val="10"/>
      <name val="Calibri"/>
      <family val="2"/>
      <scheme val="minor"/>
    </font>
    <font>
      <sz val="10"/>
      <name val="Arial"/>
      <family val="2"/>
    </font>
    <font>
      <sz val="10"/>
      <name val="Calibri"/>
      <family val="2"/>
      <scheme val="minor"/>
    </font>
    <font>
      <sz val="10"/>
      <name val="Arial"/>
      <family val="2"/>
    </font>
    <font>
      <b/>
      <i/>
      <sz val="10"/>
      <name val="Calibri"/>
      <family val="2"/>
      <scheme val="minor"/>
    </font>
    <font>
      <b/>
      <sz val="12"/>
      <name val="Calibri"/>
      <family val="2"/>
      <scheme val="minor"/>
    </font>
    <font>
      <sz val="11"/>
      <name val="Calibri"/>
      <family val="2"/>
      <scheme val="minor"/>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2" fillId="0" borderId="0"/>
  </cellStyleXfs>
  <cellXfs count="55">
    <xf numFmtId="0" fontId="0" fillId="0" borderId="0" xfId="0"/>
    <xf numFmtId="0" fontId="1" fillId="3"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3" fillId="3" borderId="0" xfId="0" applyFont="1" applyFill="1"/>
    <xf numFmtId="10" fontId="1" fillId="3" borderId="1" xfId="1" applyNumberFormat="1" applyFont="1" applyFill="1" applyBorder="1" applyAlignment="1">
      <alignment horizontal="center" vertical="center" wrapText="1"/>
    </xf>
    <xf numFmtId="10" fontId="3" fillId="0" borderId="0" xfId="1" applyNumberFormat="1" applyFont="1" applyAlignment="1">
      <alignment horizontal="center"/>
    </xf>
    <xf numFmtId="0" fontId="3" fillId="3" borderId="1" xfId="0" applyFont="1" applyFill="1" applyBorder="1"/>
    <xf numFmtId="0" fontId="3" fillId="3" borderId="1" xfId="0" applyFont="1" applyFill="1" applyBorder="1" applyAlignment="1">
      <alignment horizontal="center" vertical="center"/>
    </xf>
    <xf numFmtId="166" fontId="3" fillId="3" borderId="0" xfId="0" applyNumberFormat="1" applyFont="1" applyFill="1"/>
    <xf numFmtId="0" fontId="3" fillId="3" borderId="0" xfId="0" applyFont="1" applyFill="1" applyAlignment="1">
      <alignment horizontal="center" vertical="center"/>
    </xf>
    <xf numFmtId="10" fontId="3" fillId="3" borderId="0" xfId="1" applyNumberFormat="1" applyFont="1" applyFill="1" applyAlignment="1">
      <alignment horizontal="center"/>
    </xf>
    <xf numFmtId="166" fontId="5" fillId="3" borderId="0" xfId="0" applyNumberFormat="1" applyFont="1" applyFill="1"/>
    <xf numFmtId="0" fontId="3" fillId="3" borderId="0" xfId="0" applyFont="1" applyFill="1" applyAlignment="1">
      <alignment horizontal="center"/>
    </xf>
    <xf numFmtId="0" fontId="3" fillId="0" borderId="0" xfId="0" applyFont="1" applyAlignment="1">
      <alignment horizontal="center"/>
    </xf>
    <xf numFmtId="49" fontId="3" fillId="3" borderId="0" xfId="0" applyNumberFormat="1" applyFont="1" applyFill="1" applyAlignment="1">
      <alignment horizontal="center"/>
    </xf>
    <xf numFmtId="49" fontId="3" fillId="0" borderId="0" xfId="0" applyNumberFormat="1" applyFont="1" applyAlignment="1">
      <alignment horizontal="center"/>
    </xf>
    <xf numFmtId="10" fontId="3" fillId="3" borderId="1" xfId="1" applyNumberFormat="1" applyFont="1" applyFill="1" applyBorder="1" applyAlignment="1" applyProtection="1">
      <alignment horizontal="center" vertical="center" wrapText="1" readingOrder="1"/>
      <protection locked="0"/>
    </xf>
    <xf numFmtId="10" fontId="3" fillId="3" borderId="1" xfId="2" applyNumberFormat="1" applyFont="1" applyFill="1" applyBorder="1" applyAlignment="1" applyProtection="1">
      <alignment horizontal="center" vertical="center" wrapText="1" readingOrder="1"/>
      <protection locked="0"/>
    </xf>
    <xf numFmtId="14" fontId="3" fillId="3" borderId="1" xfId="4" applyNumberFormat="1" applyFont="1" applyFill="1" applyBorder="1" applyAlignment="1" applyProtection="1">
      <alignment horizontal="center" vertical="center" wrapText="1" readingOrder="1"/>
      <protection locked="0"/>
    </xf>
    <xf numFmtId="14" fontId="3" fillId="3" borderId="1" xfId="0" applyNumberFormat="1" applyFont="1" applyFill="1" applyBorder="1" applyAlignment="1" applyProtection="1">
      <alignment horizontal="center" vertical="center" wrapText="1" readingOrder="1"/>
      <protection locked="0"/>
    </xf>
    <xf numFmtId="0" fontId="3" fillId="3" borderId="1" xfId="0" applyFont="1" applyFill="1" applyBorder="1" applyAlignment="1" applyProtection="1">
      <alignment horizontal="center" vertical="center" wrapText="1" readingOrder="1"/>
      <protection locked="0"/>
    </xf>
    <xf numFmtId="0" fontId="3" fillId="3" borderId="1" xfId="0" applyFont="1" applyFill="1" applyBorder="1" applyAlignment="1">
      <alignment wrapText="1"/>
    </xf>
    <xf numFmtId="0" fontId="3" fillId="3" borderId="1" xfId="4" applyFont="1" applyFill="1" applyBorder="1" applyAlignment="1" applyProtection="1">
      <alignment horizontal="center" vertical="center" wrapText="1" readingOrder="1"/>
      <protection locked="0"/>
    </xf>
    <xf numFmtId="166" fontId="3" fillId="3" borderId="1" xfId="0" applyNumberFormat="1" applyFont="1" applyFill="1" applyBorder="1" applyAlignment="1" applyProtection="1">
      <alignment horizontal="right" vertical="center" wrapText="1" readingOrder="1"/>
      <protection locked="0"/>
    </xf>
    <xf numFmtId="0" fontId="6" fillId="0" borderId="0" xfId="0" applyFont="1"/>
    <xf numFmtId="166" fontId="3" fillId="3" borderId="5" xfId="0" applyNumberFormat="1" applyFont="1" applyFill="1" applyBorder="1" applyAlignment="1">
      <alignment vertical="center"/>
    </xf>
    <xf numFmtId="166" fontId="3" fillId="3" borderId="0" xfId="0" applyNumberFormat="1" applyFont="1" applyFill="1" applyAlignment="1">
      <alignment vertical="center"/>
    </xf>
    <xf numFmtId="0" fontId="3" fillId="0" borderId="1" xfId="0" applyFont="1" applyBorder="1" applyAlignment="1">
      <alignment wrapText="1"/>
    </xf>
    <xf numFmtId="0" fontId="3" fillId="3" borderId="1" xfId="0" applyFont="1" applyFill="1" applyBorder="1" applyAlignment="1" applyProtection="1">
      <alignment vertical="top" wrapText="1"/>
      <protection locked="0"/>
    </xf>
    <xf numFmtId="10" fontId="3" fillId="3" borderId="1" xfId="1" applyNumberFormat="1" applyFont="1" applyFill="1" applyBorder="1" applyAlignment="1" applyProtection="1">
      <alignment horizontal="center" vertical="top" wrapText="1"/>
      <protection locked="0"/>
    </xf>
    <xf numFmtId="166" fontId="3" fillId="3" borderId="2" xfId="0" applyNumberFormat="1" applyFont="1" applyFill="1" applyBorder="1" applyAlignment="1">
      <alignment vertical="center"/>
    </xf>
    <xf numFmtId="14" fontId="3" fillId="3" borderId="4" xfId="0" applyNumberFormat="1" applyFont="1" applyFill="1" applyBorder="1" applyAlignment="1" applyProtection="1">
      <alignment horizontal="center" vertical="center" wrapText="1" readingOrder="1"/>
      <protection locked="0"/>
    </xf>
    <xf numFmtId="164" fontId="3" fillId="3" borderId="1" xfId="0" applyNumberFormat="1" applyFont="1" applyFill="1" applyBorder="1" applyAlignment="1">
      <alignment vertical="center"/>
    </xf>
    <xf numFmtId="0" fontId="3" fillId="3" borderId="0" xfId="0" applyFont="1" applyFill="1" applyAlignment="1">
      <alignment horizontal="left" vertical="center"/>
    </xf>
    <xf numFmtId="7" fontId="3" fillId="3" borderId="0" xfId="0" applyNumberFormat="1" applyFont="1" applyFill="1"/>
    <xf numFmtId="0" fontId="1" fillId="3" borderId="1" xfId="0" applyFont="1" applyFill="1" applyBorder="1" applyAlignment="1" applyProtection="1">
      <alignment horizontal="center" vertical="center" wrapText="1" readingOrder="1"/>
      <protection locked="0"/>
    </xf>
    <xf numFmtId="49" fontId="1" fillId="3" borderId="1" xfId="0" applyNumberFormat="1" applyFont="1" applyFill="1" applyBorder="1" applyAlignment="1" applyProtection="1">
      <alignment horizontal="center" vertical="center" wrapText="1" readingOrder="1"/>
      <protection locked="0"/>
    </xf>
    <xf numFmtId="0" fontId="1" fillId="2" borderId="1" xfId="0" applyFont="1" applyFill="1" applyBorder="1" applyAlignment="1" applyProtection="1">
      <alignment horizontal="center" vertical="center" wrapText="1" readingOrder="1"/>
      <protection locked="0"/>
    </xf>
    <xf numFmtId="49" fontId="1" fillId="2" borderId="1" xfId="0" applyNumberFormat="1" applyFont="1" applyFill="1" applyBorder="1" applyAlignment="1" applyProtection="1">
      <alignment horizontal="center" vertical="center" wrapText="1" readingOrder="1"/>
      <protection locked="0"/>
    </xf>
    <xf numFmtId="0" fontId="1" fillId="2" borderId="3" xfId="0" applyFont="1" applyFill="1" applyBorder="1" applyAlignment="1" applyProtection="1">
      <alignment horizontal="center" vertical="center" wrapText="1" readingOrder="1"/>
      <protection locked="0"/>
    </xf>
    <xf numFmtId="0" fontId="3" fillId="3" borderId="1" xfId="0" applyFont="1" applyFill="1" applyBorder="1" applyAlignment="1" applyProtection="1">
      <alignment vertical="center" wrapText="1" readingOrder="1"/>
      <protection locked="0"/>
    </xf>
    <xf numFmtId="0" fontId="3" fillId="3" borderId="1" xfId="0" applyFont="1" applyFill="1" applyBorder="1" applyAlignment="1" applyProtection="1">
      <alignment horizontal="center" vertical="top" wrapText="1" readingOrder="1"/>
      <protection locked="0"/>
    </xf>
    <xf numFmtId="2" fontId="3" fillId="3" borderId="1" xfId="0" applyNumberFormat="1" applyFont="1" applyFill="1" applyBorder="1" applyAlignment="1" applyProtection="1">
      <alignment horizontal="center" vertical="center" wrapText="1" readingOrder="1"/>
      <protection locked="0"/>
    </xf>
    <xf numFmtId="49" fontId="3" fillId="3" borderId="1" xfId="0" applyNumberFormat="1" applyFont="1" applyFill="1" applyBorder="1" applyAlignment="1" applyProtection="1">
      <alignment horizontal="center" vertical="center" wrapText="1" readingOrder="1"/>
      <protection locked="0"/>
    </xf>
    <xf numFmtId="0" fontId="7" fillId="3" borderId="1" xfId="0" applyFont="1" applyFill="1" applyBorder="1" applyAlignment="1" applyProtection="1">
      <alignment horizontal="center" vertical="center" wrapText="1" readingOrder="1"/>
      <protection locked="0"/>
    </xf>
    <xf numFmtId="10" fontId="1" fillId="3" borderId="1" xfId="1" applyNumberFormat="1" applyFont="1" applyFill="1" applyBorder="1" applyAlignment="1" applyProtection="1">
      <alignment horizontal="center" vertical="center" wrapText="1" readingOrder="1"/>
      <protection locked="0"/>
    </xf>
    <xf numFmtId="0" fontId="1" fillId="3" borderId="1" xfId="4" applyFont="1" applyFill="1" applyBorder="1" applyAlignment="1" applyProtection="1">
      <alignment horizontal="center" vertical="center" wrapText="1" readingOrder="1"/>
      <protection locked="0"/>
    </xf>
    <xf numFmtId="0" fontId="3" fillId="3" borderId="1" xfId="0" applyFont="1" applyFill="1" applyBorder="1" applyAlignment="1" applyProtection="1">
      <alignment vertical="top" wrapText="1" readingOrder="1"/>
      <protection locked="0"/>
    </xf>
    <xf numFmtId="0" fontId="3" fillId="3" borderId="1" xfId="0" applyFont="1" applyFill="1" applyBorder="1" applyAlignment="1" applyProtection="1">
      <alignment horizontal="left" vertical="center" wrapText="1" readingOrder="1"/>
      <protection locked="0"/>
    </xf>
    <xf numFmtId="9" fontId="3" fillId="3" borderId="1" xfId="1" applyFont="1" applyFill="1" applyBorder="1" applyAlignment="1" applyProtection="1">
      <alignment horizontal="center" vertical="center" wrapText="1" readingOrder="1"/>
      <protection locked="0"/>
    </xf>
    <xf numFmtId="0" fontId="1" fillId="3"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readingOrder="1"/>
      <protection locked="0"/>
    </xf>
    <xf numFmtId="0" fontId="3" fillId="3" borderId="1" xfId="0" applyFont="1" applyFill="1" applyBorder="1" applyAlignment="1" applyProtection="1">
      <alignment vertical="top" wrapText="1"/>
      <protection locked="0"/>
    </xf>
  </cellXfs>
  <cellStyles count="5">
    <cellStyle name="Migliaia" xfId="2" builtinId="3"/>
    <cellStyle name="Migliaia 2" xfId="3" xr:uid="{00000000-0005-0000-0000-000001000000}"/>
    <cellStyle name="Normale" xfId="0" builtinId="0"/>
    <cellStyle name="Normale 2" xfId="4" xr:uid="{00000000-0005-0000-0000-000003000000}"/>
    <cellStyle name="Percentual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FFFFFF"/>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5"/>
  <sheetViews>
    <sheetView showGridLines="0" tabSelected="1" zoomScaleNormal="100" workbookViewId="0">
      <pane xSplit="3" ySplit="4" topLeftCell="Z68" activePane="bottomRight" state="frozen"/>
      <selection pane="topRight" activeCell="G1" sqref="G1"/>
      <selection pane="bottomLeft" activeCell="A3" sqref="A3"/>
      <selection pane="bottomRight" activeCell="AD56" sqref="AD56"/>
    </sheetView>
  </sheetViews>
  <sheetFormatPr defaultColWidth="9.140625" defaultRowHeight="12.75" x14ac:dyDescent="0.2"/>
  <cols>
    <col min="1" max="1" width="4.28515625" style="4" customWidth="1"/>
    <col min="2" max="2" width="8.5703125" style="15" customWidth="1"/>
    <col min="3" max="3" width="30.85546875" style="4" bestFit="1" customWidth="1"/>
    <col min="4" max="4" width="17.42578125" style="17" bestFit="1" customWidth="1"/>
    <col min="5" max="5" width="15.7109375" style="4" customWidth="1"/>
    <col min="6" max="6" width="23.7109375" style="4" bestFit="1" customWidth="1"/>
    <col min="7" max="7" width="8.7109375" style="4" customWidth="1"/>
    <col min="8" max="8" width="7.7109375" style="4" bestFit="1" customWidth="1"/>
    <col min="9" max="9" width="17.140625" style="4" customWidth="1"/>
    <col min="10" max="10" width="18.7109375" style="3" customWidth="1"/>
    <col min="11" max="11" width="8.7109375" style="4" bestFit="1" customWidth="1"/>
    <col min="12" max="12" width="6.5703125" style="3" customWidth="1"/>
    <col min="13" max="13" width="7.42578125" style="4" hidden="1" customWidth="1"/>
    <col min="14" max="15" width="13.7109375" style="4" hidden="1" customWidth="1"/>
    <col min="16" max="16" width="17" style="4" customWidth="1"/>
    <col min="17" max="19" width="13.7109375" style="4" hidden="1" customWidth="1"/>
    <col min="20" max="20" width="13.7109375" style="7" hidden="1" customWidth="1"/>
    <col min="21" max="21" width="13.7109375" style="4" hidden="1" customWidth="1"/>
    <col min="22" max="29" width="13.7109375" style="4" customWidth="1"/>
    <col min="30" max="30" width="13.7109375" style="5" customWidth="1"/>
    <col min="31" max="31" width="12.85546875" style="4" bestFit="1" customWidth="1"/>
    <col min="32" max="32" width="18.28515625" style="5" customWidth="1"/>
    <col min="33" max="33" width="13.7109375" style="4" customWidth="1"/>
    <col min="34" max="34" width="14.7109375" style="4" customWidth="1"/>
    <col min="35" max="35" width="20.28515625" style="4" customWidth="1"/>
    <col min="36" max="36" width="23.42578125" style="4" customWidth="1"/>
    <col min="37" max="37" width="23.7109375" style="4" customWidth="1"/>
    <col min="38" max="38" width="16" style="4" customWidth="1"/>
    <col min="39" max="39" width="16.85546875" style="4" customWidth="1"/>
    <col min="40" max="16384" width="9.140625" style="4"/>
  </cols>
  <sheetData>
    <row r="1" spans="1:39" ht="15.75" x14ac:dyDescent="0.25">
      <c r="A1" s="26" t="s">
        <v>814</v>
      </c>
    </row>
    <row r="2" spans="1:39" x14ac:dyDescent="0.2">
      <c r="AI2" s="29"/>
    </row>
    <row r="3" spans="1:39" x14ac:dyDescent="0.2">
      <c r="A3" s="8"/>
      <c r="B3" s="37"/>
      <c r="C3" s="37"/>
      <c r="D3" s="38"/>
      <c r="E3" s="53" t="s">
        <v>0</v>
      </c>
      <c r="F3" s="54"/>
      <c r="G3" s="54"/>
      <c r="H3" s="54"/>
      <c r="I3" s="53" t="s">
        <v>322</v>
      </c>
      <c r="J3" s="53"/>
      <c r="K3" s="53"/>
      <c r="L3" s="53"/>
      <c r="M3" s="30"/>
      <c r="N3" s="30"/>
      <c r="O3" s="30"/>
      <c r="P3" s="30"/>
      <c r="Q3" s="30"/>
      <c r="R3" s="30"/>
      <c r="S3" s="30"/>
      <c r="T3" s="31"/>
      <c r="U3" s="30"/>
      <c r="V3" s="52" t="s">
        <v>323</v>
      </c>
      <c r="W3" s="52"/>
      <c r="X3" s="52"/>
      <c r="Y3" s="52"/>
      <c r="Z3" s="52"/>
      <c r="AA3" s="52"/>
      <c r="AB3" s="30"/>
      <c r="AC3" s="30"/>
      <c r="AD3" s="30"/>
      <c r="AE3" s="30"/>
      <c r="AF3" s="30"/>
      <c r="AG3" s="30"/>
      <c r="AH3" s="39"/>
      <c r="AI3" s="39"/>
      <c r="AJ3" s="30"/>
      <c r="AK3" s="30"/>
      <c r="AL3" s="5"/>
      <c r="AM3" s="5"/>
    </row>
    <row r="4" spans="1:39" s="5" customFormat="1" ht="74.45" customHeight="1" x14ac:dyDescent="0.2">
      <c r="A4" s="39" t="s">
        <v>758</v>
      </c>
      <c r="B4" s="39" t="s">
        <v>304</v>
      </c>
      <c r="C4" s="39" t="s">
        <v>1</v>
      </c>
      <c r="D4" s="40" t="s">
        <v>818</v>
      </c>
      <c r="E4" s="39" t="s">
        <v>2</v>
      </c>
      <c r="F4" s="39" t="s">
        <v>3</v>
      </c>
      <c r="G4" s="39" t="s">
        <v>4</v>
      </c>
      <c r="H4" s="39" t="s">
        <v>305</v>
      </c>
      <c r="I4" s="39" t="s">
        <v>2</v>
      </c>
      <c r="J4" s="39" t="s">
        <v>3</v>
      </c>
      <c r="K4" s="39" t="s">
        <v>4</v>
      </c>
      <c r="L4" s="39" t="s">
        <v>305</v>
      </c>
      <c r="M4" s="39" t="s">
        <v>306</v>
      </c>
      <c r="N4" s="1" t="s">
        <v>307</v>
      </c>
      <c r="O4" s="1" t="s">
        <v>308</v>
      </c>
      <c r="P4" s="1" t="s">
        <v>309</v>
      </c>
      <c r="Q4" s="1" t="s">
        <v>310</v>
      </c>
      <c r="R4" s="1" t="s">
        <v>311</v>
      </c>
      <c r="S4" s="1" t="s">
        <v>312</v>
      </c>
      <c r="T4" s="6" t="s">
        <v>331</v>
      </c>
      <c r="U4" s="1" t="s">
        <v>313</v>
      </c>
      <c r="V4" s="1" t="s">
        <v>333</v>
      </c>
      <c r="W4" s="1" t="s">
        <v>334</v>
      </c>
      <c r="X4" s="1" t="s">
        <v>335</v>
      </c>
      <c r="Y4" s="1" t="s">
        <v>336</v>
      </c>
      <c r="Z4" s="1" t="s">
        <v>337</v>
      </c>
      <c r="AA4" s="1" t="s">
        <v>338</v>
      </c>
      <c r="AB4" s="1" t="s">
        <v>314</v>
      </c>
      <c r="AC4" s="1" t="s">
        <v>315</v>
      </c>
      <c r="AD4" s="1" t="s">
        <v>316</v>
      </c>
      <c r="AE4" s="1" t="s">
        <v>317</v>
      </c>
      <c r="AF4" s="1" t="s">
        <v>318</v>
      </c>
      <c r="AG4" s="1" t="s">
        <v>319</v>
      </c>
      <c r="AH4" s="39" t="s">
        <v>320</v>
      </c>
      <c r="AI4" s="2" t="s">
        <v>321</v>
      </c>
      <c r="AJ4" s="1" t="s">
        <v>761</v>
      </c>
      <c r="AK4" s="1" t="s">
        <v>794</v>
      </c>
      <c r="AL4" s="41" t="s">
        <v>798</v>
      </c>
      <c r="AM4" s="1" t="s">
        <v>799</v>
      </c>
    </row>
    <row r="5" spans="1:39" s="5" customFormat="1" ht="65.25" hidden="1" customHeight="1" x14ac:dyDescent="0.2">
      <c r="A5" s="9">
        <v>1</v>
      </c>
      <c r="B5" s="22">
        <v>58627</v>
      </c>
      <c r="C5" s="42" t="s">
        <v>90</v>
      </c>
      <c r="D5" s="22" t="s">
        <v>89</v>
      </c>
      <c r="E5" s="42" t="s">
        <v>91</v>
      </c>
      <c r="F5" s="42" t="s">
        <v>92</v>
      </c>
      <c r="G5" s="22" t="s">
        <v>13</v>
      </c>
      <c r="H5" s="22" t="s">
        <v>68</v>
      </c>
      <c r="I5" s="42" t="s">
        <v>91</v>
      </c>
      <c r="J5" s="22" t="s">
        <v>92</v>
      </c>
      <c r="K5" s="22" t="s">
        <v>13</v>
      </c>
      <c r="L5" s="9" t="s">
        <v>68</v>
      </c>
      <c r="M5" s="22" t="s">
        <v>340</v>
      </c>
      <c r="N5" s="22" t="s">
        <v>349</v>
      </c>
      <c r="O5" s="22" t="s">
        <v>459</v>
      </c>
      <c r="P5" s="43" t="s">
        <v>460</v>
      </c>
      <c r="Q5" s="22" t="s">
        <v>328</v>
      </c>
      <c r="R5" s="22" t="s">
        <v>352</v>
      </c>
      <c r="S5" s="22" t="s">
        <v>461</v>
      </c>
      <c r="T5" s="18">
        <v>0.7016</v>
      </c>
      <c r="U5" s="22" t="s">
        <v>332</v>
      </c>
      <c r="V5" s="44">
        <v>12</v>
      </c>
      <c r="W5" s="44">
        <v>9</v>
      </c>
      <c r="X5" s="44">
        <v>7</v>
      </c>
      <c r="Y5" s="44">
        <v>7</v>
      </c>
      <c r="Z5" s="44">
        <v>43.5</v>
      </c>
      <c r="AA5" s="44">
        <v>3.5</v>
      </c>
      <c r="AB5" s="44">
        <f t="shared" ref="AB5:AB36" si="0">V5+W5+X5+Y5+Z5+AA5</f>
        <v>82</v>
      </c>
      <c r="AC5" s="22" t="s">
        <v>348</v>
      </c>
      <c r="AD5" s="20">
        <v>44938</v>
      </c>
      <c r="AE5" s="22">
        <v>10093683</v>
      </c>
      <c r="AF5" s="22" t="s">
        <v>766</v>
      </c>
      <c r="AG5" s="22" t="s">
        <v>759</v>
      </c>
      <c r="AH5" s="25">
        <v>56000</v>
      </c>
      <c r="AI5" s="25">
        <v>39200</v>
      </c>
      <c r="AJ5" s="25">
        <v>39200</v>
      </c>
      <c r="AK5" s="22"/>
      <c r="AL5" s="32">
        <f>AI5</f>
        <v>39200</v>
      </c>
    </row>
    <row r="6" spans="1:39" s="5" customFormat="1" ht="63.75" hidden="1" customHeight="1" x14ac:dyDescent="0.2">
      <c r="A6" s="9">
        <v>2</v>
      </c>
      <c r="B6" s="22">
        <v>58958</v>
      </c>
      <c r="C6" s="42" t="s">
        <v>725</v>
      </c>
      <c r="D6" s="45" t="s">
        <v>726</v>
      </c>
      <c r="E6" s="42" t="s">
        <v>727</v>
      </c>
      <c r="F6" s="42" t="s">
        <v>728</v>
      </c>
      <c r="G6" s="22">
        <v>47899</v>
      </c>
      <c r="H6" s="22" t="s">
        <v>797</v>
      </c>
      <c r="I6" s="22" t="s">
        <v>729</v>
      </c>
      <c r="J6" s="22" t="s">
        <v>115</v>
      </c>
      <c r="K6" s="22">
        <v>63815</v>
      </c>
      <c r="L6" s="22" t="s">
        <v>68</v>
      </c>
      <c r="M6" s="22" t="s">
        <v>340</v>
      </c>
      <c r="N6" s="22" t="s">
        <v>341</v>
      </c>
      <c r="O6" s="22" t="s">
        <v>394</v>
      </c>
      <c r="P6" s="22" t="s">
        <v>730</v>
      </c>
      <c r="Q6" s="22" t="s">
        <v>328</v>
      </c>
      <c r="R6" s="22" t="s">
        <v>329</v>
      </c>
      <c r="S6" s="22" t="s">
        <v>731</v>
      </c>
      <c r="T6" s="19">
        <v>0.58850000000000002</v>
      </c>
      <c r="U6" s="22" t="s">
        <v>332</v>
      </c>
      <c r="V6" s="44">
        <v>12</v>
      </c>
      <c r="W6" s="44">
        <v>10.5</v>
      </c>
      <c r="X6" s="44">
        <v>10</v>
      </c>
      <c r="Y6" s="44">
        <v>9</v>
      </c>
      <c r="Z6" s="44">
        <v>34</v>
      </c>
      <c r="AA6" s="44">
        <v>4</v>
      </c>
      <c r="AB6" s="44">
        <f t="shared" si="0"/>
        <v>79.5</v>
      </c>
      <c r="AC6" s="22" t="s">
        <v>348</v>
      </c>
      <c r="AD6" s="20">
        <v>44974</v>
      </c>
      <c r="AE6" s="22">
        <v>10094160</v>
      </c>
      <c r="AF6" s="22" t="s">
        <v>767</v>
      </c>
      <c r="AG6" s="22" t="s">
        <v>759</v>
      </c>
      <c r="AH6" s="25">
        <v>55000</v>
      </c>
      <c r="AI6" s="25">
        <v>38500</v>
      </c>
      <c r="AJ6" s="25">
        <v>38500</v>
      </c>
      <c r="AK6" s="22"/>
      <c r="AL6" s="32">
        <f t="shared" ref="AL6:AL31" si="1">AI6</f>
        <v>38500</v>
      </c>
    </row>
    <row r="7" spans="1:39" s="5" customFormat="1" ht="60.75" hidden="1" customHeight="1" x14ac:dyDescent="0.2">
      <c r="A7" s="9">
        <v>3</v>
      </c>
      <c r="B7" s="22">
        <v>58736</v>
      </c>
      <c r="C7" s="42" t="s">
        <v>127</v>
      </c>
      <c r="D7" s="22" t="s">
        <v>126</v>
      </c>
      <c r="E7" s="42" t="s">
        <v>128</v>
      </c>
      <c r="F7" s="42" t="s">
        <v>52</v>
      </c>
      <c r="G7" s="22" t="s">
        <v>53</v>
      </c>
      <c r="H7" s="22" t="s">
        <v>19</v>
      </c>
      <c r="I7" s="42" t="s">
        <v>128</v>
      </c>
      <c r="J7" s="22" t="s">
        <v>52</v>
      </c>
      <c r="K7" s="22" t="s">
        <v>53</v>
      </c>
      <c r="L7" s="22" t="s">
        <v>19</v>
      </c>
      <c r="M7" s="22" t="s">
        <v>339</v>
      </c>
      <c r="N7" s="22" t="s">
        <v>341</v>
      </c>
      <c r="O7" s="22" t="s">
        <v>486</v>
      </c>
      <c r="P7" s="22" t="s">
        <v>487</v>
      </c>
      <c r="Q7" s="22" t="s">
        <v>328</v>
      </c>
      <c r="R7" s="22" t="s">
        <v>427</v>
      </c>
      <c r="S7" s="22" t="s">
        <v>488</v>
      </c>
      <c r="T7" s="18">
        <v>0.24329999999999999</v>
      </c>
      <c r="U7" s="22" t="s">
        <v>332</v>
      </c>
      <c r="V7" s="44">
        <v>13.5</v>
      </c>
      <c r="W7" s="44">
        <v>13.5</v>
      </c>
      <c r="X7" s="44">
        <v>9</v>
      </c>
      <c r="Y7" s="44">
        <v>9</v>
      </c>
      <c r="Z7" s="44">
        <v>24.5</v>
      </c>
      <c r="AA7" s="44">
        <v>4.5</v>
      </c>
      <c r="AB7" s="44">
        <f t="shared" si="0"/>
        <v>74</v>
      </c>
      <c r="AC7" s="46" t="s">
        <v>348</v>
      </c>
      <c r="AD7" s="20">
        <v>44987</v>
      </c>
      <c r="AE7" s="22">
        <v>10094162</v>
      </c>
      <c r="AF7" s="22" t="s">
        <v>768</v>
      </c>
      <c r="AG7" s="22" t="s">
        <v>759</v>
      </c>
      <c r="AH7" s="25">
        <v>58000</v>
      </c>
      <c r="AI7" s="25">
        <v>40000</v>
      </c>
      <c r="AJ7" s="25">
        <v>40000</v>
      </c>
      <c r="AK7" s="22"/>
      <c r="AL7" s="32">
        <f t="shared" si="1"/>
        <v>40000</v>
      </c>
    </row>
    <row r="8" spans="1:39" s="5" customFormat="1" ht="66.75" hidden="1" customHeight="1" x14ac:dyDescent="0.2">
      <c r="A8" s="9">
        <v>4</v>
      </c>
      <c r="B8" s="22">
        <v>58487</v>
      </c>
      <c r="C8" s="42" t="s">
        <v>59</v>
      </c>
      <c r="D8" s="22" t="s">
        <v>58</v>
      </c>
      <c r="E8" s="42" t="s">
        <v>60</v>
      </c>
      <c r="F8" s="42" t="s">
        <v>61</v>
      </c>
      <c r="G8" s="22" t="s">
        <v>62</v>
      </c>
      <c r="H8" s="22" t="s">
        <v>19</v>
      </c>
      <c r="I8" s="42" t="s">
        <v>60</v>
      </c>
      <c r="J8" s="22" t="s">
        <v>61</v>
      </c>
      <c r="K8" s="22" t="s">
        <v>62</v>
      </c>
      <c r="L8" s="9" t="s">
        <v>19</v>
      </c>
      <c r="M8" s="22" t="s">
        <v>339</v>
      </c>
      <c r="N8" s="22" t="s">
        <v>349</v>
      </c>
      <c r="O8" s="22" t="s">
        <v>372</v>
      </c>
      <c r="P8" s="22" t="s">
        <v>373</v>
      </c>
      <c r="Q8" s="22" t="s">
        <v>328</v>
      </c>
      <c r="R8" s="22" t="s">
        <v>329</v>
      </c>
      <c r="S8" s="22" t="s">
        <v>374</v>
      </c>
      <c r="T8" s="18">
        <v>0.22989999999999999</v>
      </c>
      <c r="U8" s="22" t="s">
        <v>332</v>
      </c>
      <c r="V8" s="44">
        <v>13.5</v>
      </c>
      <c r="W8" s="44">
        <v>12</v>
      </c>
      <c r="X8" s="44">
        <v>8</v>
      </c>
      <c r="Y8" s="44">
        <v>8</v>
      </c>
      <c r="Z8" s="44">
        <v>24.5</v>
      </c>
      <c r="AA8" s="44">
        <v>4.5</v>
      </c>
      <c r="AB8" s="44">
        <f t="shared" si="0"/>
        <v>70.5</v>
      </c>
      <c r="AC8" s="46" t="s">
        <v>348</v>
      </c>
      <c r="AD8" s="21">
        <v>45009</v>
      </c>
      <c r="AE8" s="22">
        <v>10094164</v>
      </c>
      <c r="AF8" s="22" t="s">
        <v>769</v>
      </c>
      <c r="AG8" s="22" t="s">
        <v>759</v>
      </c>
      <c r="AH8" s="25">
        <v>58000</v>
      </c>
      <c r="AI8" s="25">
        <v>40000</v>
      </c>
      <c r="AJ8" s="25">
        <v>40000</v>
      </c>
      <c r="AK8" s="8"/>
      <c r="AL8" s="32">
        <f t="shared" si="1"/>
        <v>40000</v>
      </c>
    </row>
    <row r="9" spans="1:39" s="5" customFormat="1" ht="51.6" hidden="1" customHeight="1" x14ac:dyDescent="0.2">
      <c r="A9" s="9">
        <v>5</v>
      </c>
      <c r="B9" s="22">
        <v>58832</v>
      </c>
      <c r="C9" s="42" t="s">
        <v>167</v>
      </c>
      <c r="D9" s="22" t="s">
        <v>166</v>
      </c>
      <c r="E9" s="42" t="s">
        <v>168</v>
      </c>
      <c r="F9" s="42" t="s">
        <v>169</v>
      </c>
      <c r="G9" s="22" t="s">
        <v>47</v>
      </c>
      <c r="H9" s="22" t="s">
        <v>19</v>
      </c>
      <c r="I9" s="42" t="s">
        <v>168</v>
      </c>
      <c r="J9" s="22" t="s">
        <v>169</v>
      </c>
      <c r="K9" s="22" t="s">
        <v>47</v>
      </c>
      <c r="L9" s="22" t="s">
        <v>19</v>
      </c>
      <c r="M9" s="22" t="s">
        <v>340</v>
      </c>
      <c r="N9" s="22" t="s">
        <v>341</v>
      </c>
      <c r="O9" s="22" t="s">
        <v>492</v>
      </c>
      <c r="P9" s="43" t="s">
        <v>493</v>
      </c>
      <c r="Q9" s="22" t="s">
        <v>365</v>
      </c>
      <c r="R9" s="22" t="s">
        <v>370</v>
      </c>
      <c r="S9" s="22" t="s">
        <v>494</v>
      </c>
      <c r="T9" s="18">
        <v>0.14729999999999999</v>
      </c>
      <c r="U9" s="22" t="s">
        <v>332</v>
      </c>
      <c r="V9" s="44">
        <v>13.5</v>
      </c>
      <c r="W9" s="44">
        <v>12</v>
      </c>
      <c r="X9" s="44">
        <v>10</v>
      </c>
      <c r="Y9" s="44">
        <v>9</v>
      </c>
      <c r="Z9" s="44">
        <v>19.5</v>
      </c>
      <c r="AA9" s="44">
        <v>5</v>
      </c>
      <c r="AB9" s="44">
        <f t="shared" si="0"/>
        <v>69</v>
      </c>
      <c r="AC9" s="46" t="s">
        <v>348</v>
      </c>
      <c r="AD9" s="20">
        <v>44972</v>
      </c>
      <c r="AE9" s="22">
        <v>10094167</v>
      </c>
      <c r="AF9" s="22" t="s">
        <v>770</v>
      </c>
      <c r="AG9" s="22" t="s">
        <v>759</v>
      </c>
      <c r="AH9" s="25">
        <v>60000</v>
      </c>
      <c r="AI9" s="25">
        <v>40000</v>
      </c>
      <c r="AJ9" s="25">
        <v>40000</v>
      </c>
      <c r="AK9" s="22"/>
      <c r="AL9" s="32">
        <f t="shared" si="1"/>
        <v>40000</v>
      </c>
    </row>
    <row r="10" spans="1:39" s="5" customFormat="1" ht="68.25" hidden="1" customHeight="1" x14ac:dyDescent="0.2">
      <c r="A10" s="9">
        <v>6</v>
      </c>
      <c r="B10" s="22">
        <v>59088</v>
      </c>
      <c r="C10" s="42" t="s">
        <v>261</v>
      </c>
      <c r="D10" s="22" t="s">
        <v>260</v>
      </c>
      <c r="E10" s="42" t="s">
        <v>262</v>
      </c>
      <c r="F10" s="42" t="s">
        <v>263</v>
      </c>
      <c r="G10" s="22" t="s">
        <v>264</v>
      </c>
      <c r="H10" s="22" t="s">
        <v>11</v>
      </c>
      <c r="I10" s="22" t="s">
        <v>567</v>
      </c>
      <c r="J10" s="22" t="s">
        <v>36</v>
      </c>
      <c r="K10" s="22">
        <v>63100</v>
      </c>
      <c r="L10" s="22" t="s">
        <v>11</v>
      </c>
      <c r="M10" s="22" t="s">
        <v>340</v>
      </c>
      <c r="N10" s="22" t="s">
        <v>349</v>
      </c>
      <c r="O10" s="22" t="s">
        <v>568</v>
      </c>
      <c r="P10" s="22" t="s">
        <v>570</v>
      </c>
      <c r="Q10" s="22" t="s">
        <v>390</v>
      </c>
      <c r="R10" s="22" t="s">
        <v>569</v>
      </c>
      <c r="S10" s="22" t="s">
        <v>571</v>
      </c>
      <c r="T10" s="18">
        <v>0.1237</v>
      </c>
      <c r="U10" s="22" t="s">
        <v>332</v>
      </c>
      <c r="V10" s="44">
        <v>12</v>
      </c>
      <c r="W10" s="44">
        <v>12</v>
      </c>
      <c r="X10" s="44">
        <v>9</v>
      </c>
      <c r="Y10" s="44">
        <v>9</v>
      </c>
      <c r="Z10" s="44">
        <v>19.5</v>
      </c>
      <c r="AA10" s="44">
        <v>4.5</v>
      </c>
      <c r="AB10" s="44">
        <f t="shared" si="0"/>
        <v>66</v>
      </c>
      <c r="AC10" s="46" t="s">
        <v>348</v>
      </c>
      <c r="AD10" s="20">
        <v>44965</v>
      </c>
      <c r="AE10" s="22">
        <v>10094169</v>
      </c>
      <c r="AF10" s="22" t="s">
        <v>771</v>
      </c>
      <c r="AG10" s="22" t="s">
        <v>759</v>
      </c>
      <c r="AH10" s="25">
        <v>60000</v>
      </c>
      <c r="AI10" s="25">
        <v>40000</v>
      </c>
      <c r="AJ10" s="25">
        <v>40000</v>
      </c>
      <c r="AK10" s="22"/>
      <c r="AL10" s="32">
        <f t="shared" si="1"/>
        <v>40000</v>
      </c>
    </row>
    <row r="11" spans="1:39" s="5" customFormat="1" ht="64.150000000000006" hidden="1" customHeight="1" x14ac:dyDescent="0.2">
      <c r="A11" s="9">
        <v>7</v>
      </c>
      <c r="B11" s="22">
        <v>58890</v>
      </c>
      <c r="C11" s="42" t="s">
        <v>198</v>
      </c>
      <c r="D11" s="22" t="s">
        <v>197</v>
      </c>
      <c r="E11" s="42" t="s">
        <v>199</v>
      </c>
      <c r="F11" s="42" t="s">
        <v>17</v>
      </c>
      <c r="G11" s="22" t="s">
        <v>18</v>
      </c>
      <c r="H11" s="22" t="s">
        <v>19</v>
      </c>
      <c r="I11" s="42" t="s">
        <v>199</v>
      </c>
      <c r="J11" s="22" t="s">
        <v>17</v>
      </c>
      <c r="K11" s="22" t="s">
        <v>18</v>
      </c>
      <c r="L11" s="22" t="s">
        <v>19</v>
      </c>
      <c r="M11" s="22" t="s">
        <v>339</v>
      </c>
      <c r="N11" s="22" t="s">
        <v>325</v>
      </c>
      <c r="O11" s="22" t="s">
        <v>510</v>
      </c>
      <c r="P11" s="22" t="s">
        <v>511</v>
      </c>
      <c r="Q11" s="22" t="s">
        <v>390</v>
      </c>
      <c r="R11" s="22" t="s">
        <v>483</v>
      </c>
      <c r="S11" s="22" t="s">
        <v>512</v>
      </c>
      <c r="T11" s="47" t="s">
        <v>605</v>
      </c>
      <c r="U11" s="22" t="s">
        <v>332</v>
      </c>
      <c r="V11" s="44">
        <v>13.5</v>
      </c>
      <c r="W11" s="44">
        <v>13.5</v>
      </c>
      <c r="X11" s="44">
        <v>10</v>
      </c>
      <c r="Y11" s="44">
        <v>9</v>
      </c>
      <c r="Z11" s="44">
        <v>14.5</v>
      </c>
      <c r="AA11" s="44">
        <v>5</v>
      </c>
      <c r="AB11" s="44">
        <f t="shared" si="0"/>
        <v>65.5</v>
      </c>
      <c r="AC11" s="46" t="s">
        <v>348</v>
      </c>
      <c r="AD11" s="20">
        <v>44958</v>
      </c>
      <c r="AE11" s="22">
        <v>10094171</v>
      </c>
      <c r="AF11" s="22" t="s">
        <v>772</v>
      </c>
      <c r="AG11" s="22" t="s">
        <v>759</v>
      </c>
      <c r="AH11" s="25">
        <v>55800</v>
      </c>
      <c r="AI11" s="25">
        <v>39060</v>
      </c>
      <c r="AJ11" s="25">
        <v>39060</v>
      </c>
      <c r="AK11" s="22"/>
      <c r="AL11" s="32">
        <f t="shared" si="1"/>
        <v>39060</v>
      </c>
    </row>
    <row r="12" spans="1:39" s="5" customFormat="1" ht="54.6" hidden="1" customHeight="1" x14ac:dyDescent="0.2">
      <c r="A12" s="9">
        <v>8</v>
      </c>
      <c r="B12" s="22">
        <v>58624</v>
      </c>
      <c r="C12" s="42" t="s">
        <v>86</v>
      </c>
      <c r="D12" s="22" t="s">
        <v>85</v>
      </c>
      <c r="E12" s="42" t="s">
        <v>87</v>
      </c>
      <c r="F12" s="42" t="s">
        <v>88</v>
      </c>
      <c r="G12" s="22" t="s">
        <v>18</v>
      </c>
      <c r="H12" s="22" t="s">
        <v>19</v>
      </c>
      <c r="I12" s="42" t="s">
        <v>87</v>
      </c>
      <c r="J12" s="22" t="s">
        <v>88</v>
      </c>
      <c r="K12" s="22" t="s">
        <v>18</v>
      </c>
      <c r="L12" s="9" t="s">
        <v>19</v>
      </c>
      <c r="M12" s="22" t="s">
        <v>339</v>
      </c>
      <c r="N12" s="22" t="s">
        <v>349</v>
      </c>
      <c r="O12" s="22" t="s">
        <v>350</v>
      </c>
      <c r="P12" s="22" t="s">
        <v>351</v>
      </c>
      <c r="Q12" s="22" t="s">
        <v>328</v>
      </c>
      <c r="R12" s="22" t="s">
        <v>352</v>
      </c>
      <c r="S12" s="22" t="s">
        <v>353</v>
      </c>
      <c r="T12" s="18">
        <v>0</v>
      </c>
      <c r="U12" s="22" t="s">
        <v>332</v>
      </c>
      <c r="V12" s="44">
        <v>13.5</v>
      </c>
      <c r="W12" s="44">
        <v>13.5</v>
      </c>
      <c r="X12" s="44">
        <v>10</v>
      </c>
      <c r="Y12" s="44">
        <v>9</v>
      </c>
      <c r="Z12" s="44">
        <v>14.5</v>
      </c>
      <c r="AA12" s="44">
        <v>4.5</v>
      </c>
      <c r="AB12" s="44">
        <f t="shared" si="0"/>
        <v>65</v>
      </c>
      <c r="AC12" s="46" t="s">
        <v>348</v>
      </c>
      <c r="AD12" s="20">
        <v>44980</v>
      </c>
      <c r="AE12" s="22">
        <v>10098273</v>
      </c>
      <c r="AF12" s="22" t="s">
        <v>773</v>
      </c>
      <c r="AG12" s="22" t="s">
        <v>759</v>
      </c>
      <c r="AH12" s="25">
        <v>69550</v>
      </c>
      <c r="AI12" s="25">
        <v>40000</v>
      </c>
      <c r="AJ12" s="22"/>
      <c r="AK12" s="25">
        <v>40000</v>
      </c>
      <c r="AL12" s="32">
        <f t="shared" si="1"/>
        <v>40000</v>
      </c>
    </row>
    <row r="13" spans="1:39" s="5" customFormat="1" ht="50.45" hidden="1" customHeight="1" x14ac:dyDescent="0.2">
      <c r="A13" s="9">
        <v>9</v>
      </c>
      <c r="B13" s="22">
        <v>58738</v>
      </c>
      <c r="C13" s="42" t="s">
        <v>133</v>
      </c>
      <c r="D13" s="22" t="s">
        <v>132</v>
      </c>
      <c r="E13" s="42" t="s">
        <v>134</v>
      </c>
      <c r="F13" s="42" t="s">
        <v>32</v>
      </c>
      <c r="G13" s="22" t="s">
        <v>33</v>
      </c>
      <c r="H13" s="22" t="s">
        <v>19</v>
      </c>
      <c r="I13" s="42" t="s">
        <v>134</v>
      </c>
      <c r="J13" s="22" t="s">
        <v>32</v>
      </c>
      <c r="K13" s="22" t="s">
        <v>33</v>
      </c>
      <c r="L13" s="22" t="s">
        <v>19</v>
      </c>
      <c r="M13" s="22" t="s">
        <v>340</v>
      </c>
      <c r="N13" s="22" t="s">
        <v>325</v>
      </c>
      <c r="O13" s="22" t="s">
        <v>592</v>
      </c>
      <c r="P13" s="22" t="s">
        <v>593</v>
      </c>
      <c r="Q13" s="22" t="s">
        <v>328</v>
      </c>
      <c r="R13" s="22" t="s">
        <v>427</v>
      </c>
      <c r="S13" s="22" t="s">
        <v>594</v>
      </c>
      <c r="T13" s="18">
        <v>0.31</v>
      </c>
      <c r="U13" s="22" t="s">
        <v>332</v>
      </c>
      <c r="V13" s="44">
        <v>10.5</v>
      </c>
      <c r="W13" s="44">
        <v>10.5</v>
      </c>
      <c r="X13" s="44">
        <v>9</v>
      </c>
      <c r="Y13" s="44">
        <v>7</v>
      </c>
      <c r="Z13" s="44">
        <v>24</v>
      </c>
      <c r="AA13" s="44">
        <v>3.5</v>
      </c>
      <c r="AB13" s="44">
        <f t="shared" si="0"/>
        <v>64.5</v>
      </c>
      <c r="AC13" s="46" t="s">
        <v>340</v>
      </c>
      <c r="AD13" s="20">
        <v>44974</v>
      </c>
      <c r="AE13" s="22">
        <v>10094175</v>
      </c>
      <c r="AF13" s="22" t="s">
        <v>774</v>
      </c>
      <c r="AG13" s="22" t="s">
        <v>759</v>
      </c>
      <c r="AH13" s="25">
        <v>60000</v>
      </c>
      <c r="AI13" s="25">
        <v>40000</v>
      </c>
      <c r="AJ13" s="25">
        <v>40000</v>
      </c>
      <c r="AK13" s="22"/>
      <c r="AL13" s="32">
        <f t="shared" si="1"/>
        <v>40000</v>
      </c>
    </row>
    <row r="14" spans="1:39" s="5" customFormat="1" ht="53.25" hidden="1" customHeight="1" x14ac:dyDescent="0.2">
      <c r="A14" s="9">
        <v>10</v>
      </c>
      <c r="B14" s="22">
        <v>58357</v>
      </c>
      <c r="C14" s="42" t="s">
        <v>7</v>
      </c>
      <c r="D14" s="22" t="s">
        <v>6</v>
      </c>
      <c r="E14" s="42" t="s">
        <v>8</v>
      </c>
      <c r="F14" s="42" t="s">
        <v>9</v>
      </c>
      <c r="G14" s="22" t="s">
        <v>10</v>
      </c>
      <c r="H14" s="22" t="s">
        <v>11</v>
      </c>
      <c r="I14" s="42" t="s">
        <v>8</v>
      </c>
      <c r="J14" s="22" t="s">
        <v>9</v>
      </c>
      <c r="K14" s="22">
        <v>63076</v>
      </c>
      <c r="L14" s="22" t="s">
        <v>11</v>
      </c>
      <c r="M14" s="22" t="s">
        <v>340</v>
      </c>
      <c r="N14" s="22" t="s">
        <v>341</v>
      </c>
      <c r="O14" s="22" t="s">
        <v>342</v>
      </c>
      <c r="P14" s="43" t="s">
        <v>343</v>
      </c>
      <c r="Q14" s="22" t="s">
        <v>344</v>
      </c>
      <c r="R14" s="22" t="s">
        <v>345</v>
      </c>
      <c r="S14" s="22" t="s">
        <v>346</v>
      </c>
      <c r="T14" s="18" t="s">
        <v>347</v>
      </c>
      <c r="U14" s="22" t="s">
        <v>332</v>
      </c>
      <c r="V14" s="44">
        <v>13.5</v>
      </c>
      <c r="W14" s="44">
        <v>12</v>
      </c>
      <c r="X14" s="44">
        <v>10</v>
      </c>
      <c r="Y14" s="44">
        <v>9</v>
      </c>
      <c r="Z14" s="44">
        <v>14.5</v>
      </c>
      <c r="AA14" s="44">
        <v>5</v>
      </c>
      <c r="AB14" s="44">
        <f t="shared" si="0"/>
        <v>64</v>
      </c>
      <c r="AC14" s="46" t="s">
        <v>348</v>
      </c>
      <c r="AD14" s="21">
        <v>44964</v>
      </c>
      <c r="AE14" s="22">
        <v>10098256</v>
      </c>
      <c r="AF14" s="22" t="s">
        <v>775</v>
      </c>
      <c r="AG14" s="22" t="s">
        <v>759</v>
      </c>
      <c r="AH14" s="25">
        <v>56500</v>
      </c>
      <c r="AI14" s="25">
        <v>39550</v>
      </c>
      <c r="AJ14" s="22"/>
      <c r="AK14" s="25">
        <v>39550</v>
      </c>
      <c r="AL14" s="32">
        <f t="shared" si="1"/>
        <v>39550</v>
      </c>
    </row>
    <row r="15" spans="1:39" s="5" customFormat="1" ht="68.25" hidden="1" customHeight="1" x14ac:dyDescent="0.2">
      <c r="A15" s="9">
        <v>11</v>
      </c>
      <c r="B15" s="22">
        <v>58716</v>
      </c>
      <c r="C15" s="42" t="s">
        <v>124</v>
      </c>
      <c r="D15" s="22" t="s">
        <v>123</v>
      </c>
      <c r="E15" s="42" t="s">
        <v>125</v>
      </c>
      <c r="F15" s="42" t="s">
        <v>103</v>
      </c>
      <c r="G15" s="22" t="s">
        <v>13</v>
      </c>
      <c r="H15" s="22" t="s">
        <v>68</v>
      </c>
      <c r="I15" s="42" t="s">
        <v>125</v>
      </c>
      <c r="J15" s="22" t="s">
        <v>103</v>
      </c>
      <c r="K15" s="22" t="s">
        <v>13</v>
      </c>
      <c r="L15" s="22" t="s">
        <v>68</v>
      </c>
      <c r="M15" s="22" t="s">
        <v>339</v>
      </c>
      <c r="N15" s="22" t="s">
        <v>349</v>
      </c>
      <c r="O15" s="22" t="s">
        <v>482</v>
      </c>
      <c r="P15" s="22" t="s">
        <v>484</v>
      </c>
      <c r="Q15" s="22" t="s">
        <v>390</v>
      </c>
      <c r="R15" s="22" t="s">
        <v>483</v>
      </c>
      <c r="S15" s="22" t="s">
        <v>485</v>
      </c>
      <c r="T15" s="18">
        <v>1.41E-2</v>
      </c>
      <c r="U15" s="22" t="s">
        <v>332</v>
      </c>
      <c r="V15" s="44">
        <v>13.5</v>
      </c>
      <c r="W15" s="44">
        <v>13.5</v>
      </c>
      <c r="X15" s="44">
        <v>9</v>
      </c>
      <c r="Y15" s="44">
        <v>9</v>
      </c>
      <c r="Z15" s="44">
        <v>14</v>
      </c>
      <c r="AA15" s="44">
        <v>5</v>
      </c>
      <c r="AB15" s="44">
        <f t="shared" si="0"/>
        <v>64</v>
      </c>
      <c r="AC15" s="46" t="s">
        <v>348</v>
      </c>
      <c r="AD15" s="20">
        <v>44959</v>
      </c>
      <c r="AE15" s="22">
        <v>10094178</v>
      </c>
      <c r="AF15" s="22" t="s">
        <v>776</v>
      </c>
      <c r="AG15" s="22" t="s">
        <v>759</v>
      </c>
      <c r="AH15" s="25">
        <v>56500</v>
      </c>
      <c r="AI15" s="25">
        <v>39550</v>
      </c>
      <c r="AJ15" s="25">
        <v>39550</v>
      </c>
      <c r="AK15" s="22"/>
      <c r="AL15" s="32">
        <f t="shared" si="1"/>
        <v>39550</v>
      </c>
    </row>
    <row r="16" spans="1:39" s="5" customFormat="1" ht="65.25" hidden="1" customHeight="1" x14ac:dyDescent="0.2">
      <c r="A16" s="9">
        <v>12</v>
      </c>
      <c r="B16" s="22">
        <v>59012</v>
      </c>
      <c r="C16" s="42" t="s">
        <v>230</v>
      </c>
      <c r="D16" s="22" t="s">
        <v>229</v>
      </c>
      <c r="E16" s="42" t="s">
        <v>231</v>
      </c>
      <c r="F16" s="42" t="s">
        <v>162</v>
      </c>
      <c r="G16" s="22" t="s">
        <v>18</v>
      </c>
      <c r="H16" s="22" t="s">
        <v>19</v>
      </c>
      <c r="I16" s="42" t="s">
        <v>231</v>
      </c>
      <c r="J16" s="22" t="s">
        <v>162</v>
      </c>
      <c r="K16" s="22" t="s">
        <v>18</v>
      </c>
      <c r="L16" s="9" t="s">
        <v>19</v>
      </c>
      <c r="M16" s="22" t="s">
        <v>339</v>
      </c>
      <c r="N16" s="22" t="s">
        <v>349</v>
      </c>
      <c r="O16" s="22" t="s">
        <v>397</v>
      </c>
      <c r="P16" s="22" t="s">
        <v>398</v>
      </c>
      <c r="Q16" s="22" t="s">
        <v>399</v>
      </c>
      <c r="R16" s="22" t="s">
        <v>400</v>
      </c>
      <c r="S16" s="22" t="s">
        <v>401</v>
      </c>
      <c r="T16" s="18" t="s">
        <v>347</v>
      </c>
      <c r="U16" s="22" t="s">
        <v>332</v>
      </c>
      <c r="V16" s="44">
        <v>13.5</v>
      </c>
      <c r="W16" s="44">
        <v>13.5</v>
      </c>
      <c r="X16" s="44">
        <v>8</v>
      </c>
      <c r="Y16" s="44">
        <v>9</v>
      </c>
      <c r="Z16" s="44">
        <v>14</v>
      </c>
      <c r="AA16" s="44">
        <v>4.5</v>
      </c>
      <c r="AB16" s="44">
        <f t="shared" si="0"/>
        <v>62.5</v>
      </c>
      <c r="AC16" s="46" t="s">
        <v>340</v>
      </c>
      <c r="AD16" s="20">
        <v>44952</v>
      </c>
      <c r="AE16" s="22">
        <v>10098246</v>
      </c>
      <c r="AF16" s="22" t="s">
        <v>777</v>
      </c>
      <c r="AG16" s="22" t="s">
        <v>759</v>
      </c>
      <c r="AH16" s="25">
        <v>57000</v>
      </c>
      <c r="AI16" s="25">
        <v>39900</v>
      </c>
      <c r="AJ16" s="22"/>
      <c r="AK16" s="25">
        <v>39900</v>
      </c>
      <c r="AL16" s="32">
        <f t="shared" si="1"/>
        <v>39900</v>
      </c>
    </row>
    <row r="17" spans="1:39" s="5" customFormat="1" ht="63" hidden="1" customHeight="1" x14ac:dyDescent="0.2">
      <c r="A17" s="9">
        <v>13</v>
      </c>
      <c r="B17" s="22">
        <v>58737</v>
      </c>
      <c r="C17" s="42" t="s">
        <v>130</v>
      </c>
      <c r="D17" s="22" t="s">
        <v>129</v>
      </c>
      <c r="E17" s="42" t="s">
        <v>131</v>
      </c>
      <c r="F17" s="42" t="s">
        <v>17</v>
      </c>
      <c r="G17" s="22" t="s">
        <v>18</v>
      </c>
      <c r="H17" s="22" t="s">
        <v>19</v>
      </c>
      <c r="I17" s="42" t="s">
        <v>131</v>
      </c>
      <c r="J17" s="22" t="s">
        <v>17</v>
      </c>
      <c r="K17" s="22" t="s">
        <v>18</v>
      </c>
      <c r="L17" s="22" t="s">
        <v>19</v>
      </c>
      <c r="M17" s="22" t="s">
        <v>340</v>
      </c>
      <c r="N17" s="22" t="s">
        <v>349</v>
      </c>
      <c r="O17" s="22" t="s">
        <v>589</v>
      </c>
      <c r="P17" s="22" t="s">
        <v>590</v>
      </c>
      <c r="Q17" s="22" t="s">
        <v>390</v>
      </c>
      <c r="R17" s="22" t="s">
        <v>483</v>
      </c>
      <c r="S17" s="22" t="s">
        <v>591</v>
      </c>
      <c r="T17" s="18">
        <v>0</v>
      </c>
      <c r="U17" s="22" t="s">
        <v>332</v>
      </c>
      <c r="V17" s="44">
        <v>13.5</v>
      </c>
      <c r="W17" s="44">
        <v>12</v>
      </c>
      <c r="X17" s="44">
        <v>9</v>
      </c>
      <c r="Y17" s="44">
        <v>9</v>
      </c>
      <c r="Z17" s="44">
        <v>14.5</v>
      </c>
      <c r="AA17" s="44">
        <v>4.5</v>
      </c>
      <c r="AB17" s="44">
        <f t="shared" si="0"/>
        <v>62.5</v>
      </c>
      <c r="AC17" s="46" t="s">
        <v>348</v>
      </c>
      <c r="AD17" s="48" t="s">
        <v>859</v>
      </c>
      <c r="AE17" s="22">
        <v>10098235</v>
      </c>
      <c r="AF17" s="22" t="s">
        <v>778</v>
      </c>
      <c r="AG17" s="22" t="s">
        <v>759</v>
      </c>
      <c r="AH17" s="25">
        <v>60000</v>
      </c>
      <c r="AI17" s="25">
        <v>40000</v>
      </c>
      <c r="AJ17" s="22"/>
      <c r="AK17" s="25">
        <v>40000</v>
      </c>
      <c r="AL17" s="32">
        <f t="shared" si="1"/>
        <v>40000</v>
      </c>
    </row>
    <row r="18" spans="1:39" s="5" customFormat="1" ht="58.5" hidden="1" customHeight="1" x14ac:dyDescent="0.2">
      <c r="A18" s="9">
        <v>14</v>
      </c>
      <c r="B18" s="22">
        <v>58741</v>
      </c>
      <c r="C18" s="42" t="s">
        <v>139</v>
      </c>
      <c r="D18" s="22" t="s">
        <v>138</v>
      </c>
      <c r="E18" s="42" t="s">
        <v>140</v>
      </c>
      <c r="F18" s="42" t="s">
        <v>32</v>
      </c>
      <c r="G18" s="22" t="s">
        <v>33</v>
      </c>
      <c r="H18" s="22" t="s">
        <v>19</v>
      </c>
      <c r="I18" s="42" t="s">
        <v>140</v>
      </c>
      <c r="J18" s="22" t="s">
        <v>32</v>
      </c>
      <c r="K18" s="22" t="s">
        <v>33</v>
      </c>
      <c r="L18" s="22" t="s">
        <v>19</v>
      </c>
      <c r="M18" s="22" t="s">
        <v>340</v>
      </c>
      <c r="N18" s="22" t="s">
        <v>349</v>
      </c>
      <c r="O18" s="22" t="s">
        <v>595</v>
      </c>
      <c r="P18" s="22" t="s">
        <v>596</v>
      </c>
      <c r="Q18" s="22" t="s">
        <v>390</v>
      </c>
      <c r="R18" s="22" t="s">
        <v>423</v>
      </c>
      <c r="S18" s="22" t="s">
        <v>597</v>
      </c>
      <c r="T18" s="18">
        <v>6.7000000000000002E-3</v>
      </c>
      <c r="U18" s="22" t="s">
        <v>332</v>
      </c>
      <c r="V18" s="44">
        <v>13.5</v>
      </c>
      <c r="W18" s="44">
        <v>13.5</v>
      </c>
      <c r="X18" s="44">
        <v>8</v>
      </c>
      <c r="Y18" s="44">
        <v>9</v>
      </c>
      <c r="Z18" s="44">
        <v>14</v>
      </c>
      <c r="AA18" s="44">
        <v>4.5</v>
      </c>
      <c r="AB18" s="44">
        <f t="shared" si="0"/>
        <v>62.5</v>
      </c>
      <c r="AC18" s="46" t="s">
        <v>348</v>
      </c>
      <c r="AD18" s="20">
        <v>44944</v>
      </c>
      <c r="AE18" s="22">
        <v>10094182</v>
      </c>
      <c r="AF18" s="22" t="s">
        <v>779</v>
      </c>
      <c r="AG18" s="22" t="s">
        <v>759</v>
      </c>
      <c r="AH18" s="25">
        <v>60000</v>
      </c>
      <c r="AI18" s="25">
        <v>40000</v>
      </c>
      <c r="AJ18" s="25">
        <v>40000</v>
      </c>
      <c r="AK18" s="22"/>
      <c r="AL18" s="32">
        <f t="shared" si="1"/>
        <v>40000</v>
      </c>
    </row>
    <row r="19" spans="1:39" s="5" customFormat="1" ht="60.6" hidden="1" customHeight="1" x14ac:dyDescent="0.2">
      <c r="A19" s="9">
        <v>15</v>
      </c>
      <c r="B19" s="22">
        <v>58851</v>
      </c>
      <c r="C19" s="42" t="s">
        <v>184</v>
      </c>
      <c r="D19" s="22" t="s">
        <v>183</v>
      </c>
      <c r="E19" s="42" t="s">
        <v>185</v>
      </c>
      <c r="F19" s="42" t="s">
        <v>9</v>
      </c>
      <c r="G19" s="22" t="s">
        <v>10</v>
      </c>
      <c r="H19" s="22" t="s">
        <v>11</v>
      </c>
      <c r="I19" s="42" t="s">
        <v>185</v>
      </c>
      <c r="J19" s="22" t="s">
        <v>9</v>
      </c>
      <c r="K19" s="22" t="s">
        <v>10</v>
      </c>
      <c r="L19" s="22" t="s">
        <v>11</v>
      </c>
      <c r="M19" s="22" t="s">
        <v>340</v>
      </c>
      <c r="N19" s="22" t="s">
        <v>349</v>
      </c>
      <c r="O19" s="22" t="s">
        <v>626</v>
      </c>
      <c r="P19" s="22" t="s">
        <v>628</v>
      </c>
      <c r="Q19" s="22" t="s">
        <v>328</v>
      </c>
      <c r="R19" s="22" t="s">
        <v>627</v>
      </c>
      <c r="S19" s="22" t="s">
        <v>629</v>
      </c>
      <c r="T19" s="18">
        <v>0.22450000000000001</v>
      </c>
      <c r="U19" s="22" t="s">
        <v>332</v>
      </c>
      <c r="V19" s="44">
        <v>12</v>
      </c>
      <c r="W19" s="44">
        <v>10.5</v>
      </c>
      <c r="X19" s="44">
        <v>7</v>
      </c>
      <c r="Y19" s="44">
        <v>7</v>
      </c>
      <c r="Z19" s="44">
        <v>23</v>
      </c>
      <c r="AA19" s="44">
        <v>3</v>
      </c>
      <c r="AB19" s="44">
        <f t="shared" si="0"/>
        <v>62.5</v>
      </c>
      <c r="AC19" s="46" t="s">
        <v>348</v>
      </c>
      <c r="AD19" s="33">
        <v>45017</v>
      </c>
      <c r="AE19" s="22">
        <v>10094185</v>
      </c>
      <c r="AF19" s="22" t="s">
        <v>780</v>
      </c>
      <c r="AG19" s="22" t="s">
        <v>759</v>
      </c>
      <c r="AH19" s="25">
        <v>56000</v>
      </c>
      <c r="AI19" s="25">
        <v>39200</v>
      </c>
      <c r="AJ19" s="25">
        <v>39200</v>
      </c>
      <c r="AK19" s="22"/>
      <c r="AL19" s="32">
        <f t="shared" si="1"/>
        <v>39200</v>
      </c>
    </row>
    <row r="20" spans="1:39" s="5" customFormat="1" ht="44.45" hidden="1" customHeight="1" x14ac:dyDescent="0.2">
      <c r="A20" s="9">
        <v>16</v>
      </c>
      <c r="B20" s="22">
        <v>59067</v>
      </c>
      <c r="C20" s="42" t="s">
        <v>251</v>
      </c>
      <c r="D20" s="22" t="s">
        <v>250</v>
      </c>
      <c r="E20" s="42" t="s">
        <v>236</v>
      </c>
      <c r="F20" s="42" t="s">
        <v>88</v>
      </c>
      <c r="G20" s="22" t="s">
        <v>18</v>
      </c>
      <c r="H20" s="22" t="s">
        <v>19</v>
      </c>
      <c r="I20" s="42" t="s">
        <v>236</v>
      </c>
      <c r="J20" s="22" t="s">
        <v>88</v>
      </c>
      <c r="K20" s="22" t="s">
        <v>18</v>
      </c>
      <c r="L20" s="9" t="s">
        <v>19</v>
      </c>
      <c r="M20" s="22" t="s">
        <v>339</v>
      </c>
      <c r="N20" s="22" t="s">
        <v>349</v>
      </c>
      <c r="O20" s="22" t="s">
        <v>421</v>
      </c>
      <c r="P20" s="22" t="s">
        <v>422</v>
      </c>
      <c r="Q20" s="22" t="s">
        <v>390</v>
      </c>
      <c r="R20" s="22" t="s">
        <v>423</v>
      </c>
      <c r="S20" s="22" t="s">
        <v>424</v>
      </c>
      <c r="T20" s="18">
        <v>0</v>
      </c>
      <c r="U20" s="22" t="s">
        <v>332</v>
      </c>
      <c r="V20" s="44">
        <v>13.5</v>
      </c>
      <c r="W20" s="44">
        <v>13.5</v>
      </c>
      <c r="X20" s="44">
        <v>10</v>
      </c>
      <c r="Y20" s="44">
        <v>8</v>
      </c>
      <c r="Z20" s="44">
        <v>14</v>
      </c>
      <c r="AA20" s="44">
        <v>3.5</v>
      </c>
      <c r="AB20" s="44">
        <f t="shared" si="0"/>
        <v>62.5</v>
      </c>
      <c r="AC20" s="46" t="s">
        <v>348</v>
      </c>
      <c r="AD20" s="20">
        <v>44968</v>
      </c>
      <c r="AE20" s="22">
        <v>10098413</v>
      </c>
      <c r="AF20" s="22" t="s">
        <v>781</v>
      </c>
      <c r="AG20" s="22" t="s">
        <v>759</v>
      </c>
      <c r="AH20" s="25">
        <v>45107</v>
      </c>
      <c r="AI20" s="25">
        <v>31574.9</v>
      </c>
      <c r="AJ20" s="22"/>
      <c r="AK20" s="25">
        <v>31574.9</v>
      </c>
      <c r="AL20" s="32">
        <f t="shared" si="1"/>
        <v>31574.9</v>
      </c>
    </row>
    <row r="21" spans="1:39" s="5" customFormat="1" ht="52.5" hidden="1" customHeight="1" x14ac:dyDescent="0.2">
      <c r="A21" s="9">
        <v>17</v>
      </c>
      <c r="B21" s="22">
        <v>58569</v>
      </c>
      <c r="C21" s="42" t="s">
        <v>73</v>
      </c>
      <c r="D21" s="22" t="s">
        <v>72</v>
      </c>
      <c r="E21" s="42" t="s">
        <v>74</v>
      </c>
      <c r="F21" s="42" t="s">
        <v>75</v>
      </c>
      <c r="G21" s="22" t="s">
        <v>76</v>
      </c>
      <c r="H21" s="22" t="s">
        <v>19</v>
      </c>
      <c r="I21" s="22" t="s">
        <v>450</v>
      </c>
      <c r="J21" s="22" t="s">
        <v>451</v>
      </c>
      <c r="K21" s="22">
        <v>63807</v>
      </c>
      <c r="L21" s="22" t="s">
        <v>11</v>
      </c>
      <c r="M21" s="22" t="s">
        <v>340</v>
      </c>
      <c r="N21" s="22" t="s">
        <v>325</v>
      </c>
      <c r="O21" s="22" t="s">
        <v>452</v>
      </c>
      <c r="P21" s="22" t="s">
        <v>454</v>
      </c>
      <c r="Q21" s="22" t="s">
        <v>328</v>
      </c>
      <c r="R21" s="22" t="s">
        <v>453</v>
      </c>
      <c r="S21" s="22" t="s">
        <v>455</v>
      </c>
      <c r="T21" s="18">
        <v>0</v>
      </c>
      <c r="U21" s="22" t="s">
        <v>332</v>
      </c>
      <c r="V21" s="44">
        <v>13.5</v>
      </c>
      <c r="W21" s="44">
        <v>12</v>
      </c>
      <c r="X21" s="44">
        <v>9</v>
      </c>
      <c r="Y21" s="44">
        <v>9</v>
      </c>
      <c r="Z21" s="44">
        <v>14</v>
      </c>
      <c r="AA21" s="44">
        <v>4.5</v>
      </c>
      <c r="AB21" s="44">
        <f t="shared" si="0"/>
        <v>62</v>
      </c>
      <c r="AC21" s="46" t="s">
        <v>348</v>
      </c>
      <c r="AD21" s="21">
        <v>44950</v>
      </c>
      <c r="AE21" s="22">
        <v>10098487</v>
      </c>
      <c r="AF21" s="22" t="s">
        <v>782</v>
      </c>
      <c r="AG21" s="22" t="s">
        <v>759</v>
      </c>
      <c r="AH21" s="25">
        <v>38000</v>
      </c>
      <c r="AI21" s="25">
        <v>26600</v>
      </c>
      <c r="AJ21" s="22"/>
      <c r="AK21" s="25">
        <v>26600</v>
      </c>
      <c r="AL21" s="32">
        <f t="shared" si="1"/>
        <v>26600</v>
      </c>
    </row>
    <row r="22" spans="1:39" s="5" customFormat="1" ht="52.5" hidden="1" customHeight="1" x14ac:dyDescent="0.2">
      <c r="A22" s="9">
        <v>18</v>
      </c>
      <c r="B22" s="22">
        <v>58545</v>
      </c>
      <c r="C22" s="42" t="s">
        <v>70</v>
      </c>
      <c r="D22" s="22" t="s">
        <v>69</v>
      </c>
      <c r="E22" s="42" t="s">
        <v>71</v>
      </c>
      <c r="F22" s="42" t="s">
        <v>40</v>
      </c>
      <c r="G22" s="22" t="s">
        <v>41</v>
      </c>
      <c r="H22" s="22" t="s">
        <v>19</v>
      </c>
      <c r="I22" s="42" t="s">
        <v>71</v>
      </c>
      <c r="J22" s="22" t="s">
        <v>40</v>
      </c>
      <c r="K22" s="22">
        <v>62100</v>
      </c>
      <c r="L22" s="9" t="s">
        <v>19</v>
      </c>
      <c r="M22" s="22" t="s">
        <v>340</v>
      </c>
      <c r="N22" s="22" t="s">
        <v>349</v>
      </c>
      <c r="O22" s="22" t="s">
        <v>447</v>
      </c>
      <c r="P22" s="22" t="s">
        <v>448</v>
      </c>
      <c r="Q22" s="22" t="s">
        <v>344</v>
      </c>
      <c r="R22" s="22" t="s">
        <v>345</v>
      </c>
      <c r="S22" s="22" t="s">
        <v>449</v>
      </c>
      <c r="T22" s="18">
        <v>1.8499999999999999E-2</v>
      </c>
      <c r="U22" s="22" t="s">
        <v>332</v>
      </c>
      <c r="V22" s="44">
        <v>13.5</v>
      </c>
      <c r="W22" s="44">
        <v>10.5</v>
      </c>
      <c r="X22" s="44">
        <v>9</v>
      </c>
      <c r="Y22" s="44">
        <v>9</v>
      </c>
      <c r="Z22" s="44">
        <v>14.5</v>
      </c>
      <c r="AA22" s="44">
        <v>5</v>
      </c>
      <c r="AB22" s="44">
        <f t="shared" si="0"/>
        <v>61.5</v>
      </c>
      <c r="AC22" s="46" t="s">
        <v>348</v>
      </c>
      <c r="AD22" s="21">
        <v>45006</v>
      </c>
      <c r="AE22" s="22">
        <v>10094192</v>
      </c>
      <c r="AF22" s="22" t="s">
        <v>783</v>
      </c>
      <c r="AG22" s="22" t="s">
        <v>759</v>
      </c>
      <c r="AH22" s="25">
        <v>10000</v>
      </c>
      <c r="AI22" s="25">
        <v>7000</v>
      </c>
      <c r="AJ22" s="25">
        <v>7000</v>
      </c>
      <c r="AK22" s="22"/>
      <c r="AL22" s="32">
        <f>AI22</f>
        <v>7000</v>
      </c>
    </row>
    <row r="23" spans="1:39" s="5" customFormat="1" ht="45.75" hidden="1" customHeight="1" x14ac:dyDescent="0.2">
      <c r="A23" s="9">
        <v>19</v>
      </c>
      <c r="B23" s="22">
        <v>58393</v>
      </c>
      <c r="C23" s="42" t="s">
        <v>15</v>
      </c>
      <c r="D23" s="22" t="s">
        <v>14</v>
      </c>
      <c r="E23" s="42" t="s">
        <v>16</v>
      </c>
      <c r="F23" s="42" t="s">
        <v>17</v>
      </c>
      <c r="G23" s="22" t="s">
        <v>18</v>
      </c>
      <c r="H23" s="22" t="s">
        <v>19</v>
      </c>
      <c r="I23" s="22" t="s">
        <v>432</v>
      </c>
      <c r="J23" s="22" t="s">
        <v>17</v>
      </c>
      <c r="K23" s="22" t="s">
        <v>18</v>
      </c>
      <c r="L23" s="9" t="s">
        <v>19</v>
      </c>
      <c r="M23" s="22" t="s">
        <v>339</v>
      </c>
      <c r="N23" s="22" t="s">
        <v>325</v>
      </c>
      <c r="O23" s="22" t="s">
        <v>433</v>
      </c>
      <c r="P23" s="22" t="s">
        <v>434</v>
      </c>
      <c r="Q23" s="22" t="s">
        <v>399</v>
      </c>
      <c r="R23" s="22" t="s">
        <v>407</v>
      </c>
      <c r="S23" s="22" t="s">
        <v>435</v>
      </c>
      <c r="T23" s="18">
        <v>0</v>
      </c>
      <c r="U23" s="22" t="s">
        <v>332</v>
      </c>
      <c r="V23" s="44">
        <v>13.5</v>
      </c>
      <c r="W23" s="44">
        <v>12</v>
      </c>
      <c r="X23" s="44">
        <v>9</v>
      </c>
      <c r="Y23" s="44">
        <v>8</v>
      </c>
      <c r="Z23" s="44">
        <v>14</v>
      </c>
      <c r="AA23" s="44">
        <v>4.5</v>
      </c>
      <c r="AB23" s="44">
        <f t="shared" si="0"/>
        <v>61</v>
      </c>
      <c r="AC23" s="46" t="s">
        <v>362</v>
      </c>
      <c r="AD23" s="21">
        <v>44971</v>
      </c>
      <c r="AE23" s="22">
        <v>10098572</v>
      </c>
      <c r="AF23" s="22" t="s">
        <v>784</v>
      </c>
      <c r="AG23" s="22" t="s">
        <v>759</v>
      </c>
      <c r="AH23" s="25">
        <v>57000</v>
      </c>
      <c r="AI23" s="25">
        <v>39900</v>
      </c>
      <c r="AJ23" s="22"/>
      <c r="AK23" s="25">
        <v>39900</v>
      </c>
      <c r="AL23" s="32">
        <f t="shared" si="1"/>
        <v>39900</v>
      </c>
    </row>
    <row r="24" spans="1:39" s="5" customFormat="1" ht="54" hidden="1" customHeight="1" x14ac:dyDescent="0.2">
      <c r="A24" s="9">
        <v>20</v>
      </c>
      <c r="B24" s="22">
        <v>58421</v>
      </c>
      <c r="C24" s="42" t="s">
        <v>34</v>
      </c>
      <c r="D24" s="45" t="s">
        <v>796</v>
      </c>
      <c r="E24" s="42" t="s">
        <v>35</v>
      </c>
      <c r="F24" s="42" t="s">
        <v>36</v>
      </c>
      <c r="G24" s="22" t="s">
        <v>37</v>
      </c>
      <c r="H24" s="22" t="s">
        <v>11</v>
      </c>
      <c r="I24" s="42" t="s">
        <v>35</v>
      </c>
      <c r="J24" s="22" t="s">
        <v>36</v>
      </c>
      <c r="K24" s="22" t="s">
        <v>37</v>
      </c>
      <c r="L24" s="9" t="s">
        <v>11</v>
      </c>
      <c r="M24" s="22" t="s">
        <v>339</v>
      </c>
      <c r="N24" s="22" t="s">
        <v>325</v>
      </c>
      <c r="O24" s="22" t="s">
        <v>354</v>
      </c>
      <c r="P24" s="22" t="s">
        <v>355</v>
      </c>
      <c r="Q24" s="22" t="s">
        <v>344</v>
      </c>
      <c r="R24" s="22" t="s">
        <v>356</v>
      </c>
      <c r="S24" s="22" t="s">
        <v>357</v>
      </c>
      <c r="T24" s="18">
        <v>0</v>
      </c>
      <c r="U24" s="22" t="s">
        <v>332</v>
      </c>
      <c r="V24" s="44">
        <v>12</v>
      </c>
      <c r="W24" s="44">
        <v>12</v>
      </c>
      <c r="X24" s="44">
        <v>9</v>
      </c>
      <c r="Y24" s="44">
        <v>10</v>
      </c>
      <c r="Z24" s="44">
        <v>14</v>
      </c>
      <c r="AA24" s="44">
        <v>4</v>
      </c>
      <c r="AB24" s="44">
        <f t="shared" si="0"/>
        <v>61</v>
      </c>
      <c r="AC24" s="46" t="s">
        <v>348</v>
      </c>
      <c r="AD24" s="21">
        <v>44974</v>
      </c>
      <c r="AE24" s="22">
        <v>10098671</v>
      </c>
      <c r="AF24" s="22" t="s">
        <v>785</v>
      </c>
      <c r="AG24" s="22" t="s">
        <v>759</v>
      </c>
      <c r="AH24" s="25">
        <v>18000</v>
      </c>
      <c r="AI24" s="25">
        <v>12600</v>
      </c>
      <c r="AJ24" s="22"/>
      <c r="AK24" s="25">
        <v>12600</v>
      </c>
      <c r="AL24" s="32">
        <f t="shared" si="1"/>
        <v>12600</v>
      </c>
    </row>
    <row r="25" spans="1:39" s="5" customFormat="1" ht="48.75" hidden="1" customHeight="1" x14ac:dyDescent="0.2">
      <c r="A25" s="9">
        <v>21</v>
      </c>
      <c r="B25" s="22">
        <v>58566</v>
      </c>
      <c r="C25" s="42" t="s">
        <v>664</v>
      </c>
      <c r="D25" s="45" t="s">
        <v>665</v>
      </c>
      <c r="E25" s="42" t="s">
        <v>666</v>
      </c>
      <c r="F25" s="42" t="s">
        <v>654</v>
      </c>
      <c r="G25" s="22" t="s">
        <v>667</v>
      </c>
      <c r="H25" s="22" t="s">
        <v>68</v>
      </c>
      <c r="I25" s="22" t="s">
        <v>668</v>
      </c>
      <c r="J25" s="22" t="s">
        <v>36</v>
      </c>
      <c r="K25" s="22">
        <v>63100</v>
      </c>
      <c r="L25" s="22" t="s">
        <v>11</v>
      </c>
      <c r="M25" s="22" t="s">
        <v>340</v>
      </c>
      <c r="N25" s="22" t="s">
        <v>325</v>
      </c>
      <c r="O25" s="22" t="s">
        <v>669</v>
      </c>
      <c r="P25" s="22" t="s">
        <v>670</v>
      </c>
      <c r="Q25" s="22" t="s">
        <v>365</v>
      </c>
      <c r="R25" s="22" t="s">
        <v>370</v>
      </c>
      <c r="S25" s="22" t="s">
        <v>671</v>
      </c>
      <c r="T25" s="19" t="s">
        <v>347</v>
      </c>
      <c r="U25" s="22" t="s">
        <v>332</v>
      </c>
      <c r="V25" s="44">
        <v>13.5</v>
      </c>
      <c r="W25" s="44">
        <v>12</v>
      </c>
      <c r="X25" s="44">
        <v>9</v>
      </c>
      <c r="Y25" s="44">
        <v>9</v>
      </c>
      <c r="Z25" s="44">
        <v>14</v>
      </c>
      <c r="AA25" s="44">
        <v>3.5</v>
      </c>
      <c r="AB25" s="44">
        <f t="shared" si="0"/>
        <v>61</v>
      </c>
      <c r="AC25" s="46" t="s">
        <v>348</v>
      </c>
      <c r="AD25" s="21">
        <v>44988</v>
      </c>
      <c r="AE25" s="22">
        <v>10098799</v>
      </c>
      <c r="AF25" s="22" t="s">
        <v>786</v>
      </c>
      <c r="AG25" s="22" t="s">
        <v>759</v>
      </c>
      <c r="AH25" s="25">
        <v>60000</v>
      </c>
      <c r="AI25" s="25">
        <v>40000</v>
      </c>
      <c r="AJ25" s="22"/>
      <c r="AK25" s="25">
        <v>40000</v>
      </c>
      <c r="AL25" s="32">
        <f t="shared" si="1"/>
        <v>40000</v>
      </c>
    </row>
    <row r="26" spans="1:39" s="5" customFormat="1" ht="54.75" hidden="1" customHeight="1" x14ac:dyDescent="0.2">
      <c r="A26" s="9">
        <v>22</v>
      </c>
      <c r="B26" s="22">
        <v>58629</v>
      </c>
      <c r="C26" s="42" t="s">
        <v>94</v>
      </c>
      <c r="D26" s="22" t="s">
        <v>93</v>
      </c>
      <c r="E26" s="42" t="s">
        <v>95</v>
      </c>
      <c r="F26" s="42" t="s">
        <v>61</v>
      </c>
      <c r="G26" s="22" t="s">
        <v>62</v>
      </c>
      <c r="H26" s="22" t="s">
        <v>19</v>
      </c>
      <c r="I26" s="22" t="s">
        <v>646</v>
      </c>
      <c r="J26" s="22" t="s">
        <v>622</v>
      </c>
      <c r="K26" s="22">
        <v>62020</v>
      </c>
      <c r="L26" s="22" t="s">
        <v>19</v>
      </c>
      <c r="M26" s="22" t="s">
        <v>340</v>
      </c>
      <c r="N26" s="22" t="s">
        <v>349</v>
      </c>
      <c r="O26" s="22" t="s">
        <v>647</v>
      </c>
      <c r="P26" s="22" t="s">
        <v>648</v>
      </c>
      <c r="Q26" s="22" t="s">
        <v>390</v>
      </c>
      <c r="R26" s="22" t="s">
        <v>483</v>
      </c>
      <c r="S26" s="22" t="s">
        <v>649</v>
      </c>
      <c r="T26" s="18">
        <v>6.7999999999999996E-3</v>
      </c>
      <c r="U26" s="22" t="s">
        <v>332</v>
      </c>
      <c r="V26" s="44">
        <v>12</v>
      </c>
      <c r="W26" s="44">
        <v>12</v>
      </c>
      <c r="X26" s="44">
        <v>9</v>
      </c>
      <c r="Y26" s="44">
        <v>9</v>
      </c>
      <c r="Z26" s="44">
        <v>14.5</v>
      </c>
      <c r="AA26" s="44">
        <v>4.5</v>
      </c>
      <c r="AB26" s="44">
        <f t="shared" si="0"/>
        <v>61</v>
      </c>
      <c r="AC26" s="46" t="s">
        <v>348</v>
      </c>
      <c r="AD26" s="20">
        <v>45001</v>
      </c>
      <c r="AE26" s="22">
        <v>10094199</v>
      </c>
      <c r="AF26" s="22" t="s">
        <v>787</v>
      </c>
      <c r="AG26" s="22" t="s">
        <v>759</v>
      </c>
      <c r="AH26" s="25">
        <v>58000</v>
      </c>
      <c r="AI26" s="25">
        <v>40000</v>
      </c>
      <c r="AJ26" s="25">
        <v>40000</v>
      </c>
      <c r="AK26" s="22"/>
      <c r="AL26" s="32">
        <f t="shared" si="1"/>
        <v>40000</v>
      </c>
    </row>
    <row r="27" spans="1:39" s="5" customFormat="1" ht="49.5" hidden="1" customHeight="1" x14ac:dyDescent="0.2">
      <c r="A27" s="9">
        <v>23</v>
      </c>
      <c r="B27" s="22">
        <v>58742</v>
      </c>
      <c r="C27" s="42" t="s">
        <v>141</v>
      </c>
      <c r="D27" s="45" t="s">
        <v>795</v>
      </c>
      <c r="E27" s="42" t="s">
        <v>142</v>
      </c>
      <c r="F27" s="42" t="s">
        <v>32</v>
      </c>
      <c r="G27" s="22" t="s">
        <v>33</v>
      </c>
      <c r="H27" s="22" t="s">
        <v>19</v>
      </c>
      <c r="I27" s="22" t="s">
        <v>598</v>
      </c>
      <c r="J27" s="22" t="s">
        <v>122</v>
      </c>
      <c r="K27" s="22">
        <v>62024</v>
      </c>
      <c r="L27" s="22" t="s">
        <v>19</v>
      </c>
      <c r="M27" s="22" t="s">
        <v>340</v>
      </c>
      <c r="N27" s="22" t="s">
        <v>349</v>
      </c>
      <c r="O27" s="22" t="s">
        <v>599</v>
      </c>
      <c r="P27" s="22" t="s">
        <v>600</v>
      </c>
      <c r="Q27" s="22" t="s">
        <v>399</v>
      </c>
      <c r="R27" s="22" t="s">
        <v>400</v>
      </c>
      <c r="S27" s="22" t="s">
        <v>601</v>
      </c>
      <c r="T27" s="18">
        <v>8.5000000000000006E-3</v>
      </c>
      <c r="U27" s="22" t="s">
        <v>332</v>
      </c>
      <c r="V27" s="44">
        <v>13.5</v>
      </c>
      <c r="W27" s="44">
        <v>10.5</v>
      </c>
      <c r="X27" s="44">
        <v>10</v>
      </c>
      <c r="Y27" s="44">
        <v>9</v>
      </c>
      <c r="Z27" s="44">
        <v>14.5</v>
      </c>
      <c r="AA27" s="44">
        <v>3.5</v>
      </c>
      <c r="AB27" s="44">
        <f t="shared" si="0"/>
        <v>61</v>
      </c>
      <c r="AC27" s="46" t="s">
        <v>348</v>
      </c>
      <c r="AD27" s="20">
        <v>44909</v>
      </c>
      <c r="AE27" s="22">
        <v>10094202</v>
      </c>
      <c r="AF27" s="22" t="s">
        <v>788</v>
      </c>
      <c r="AG27" s="22" t="s">
        <v>759</v>
      </c>
      <c r="AH27" s="25">
        <v>60000</v>
      </c>
      <c r="AI27" s="25">
        <v>40000</v>
      </c>
      <c r="AJ27" s="25">
        <v>40000</v>
      </c>
      <c r="AK27" s="22"/>
      <c r="AL27" s="32">
        <f t="shared" si="1"/>
        <v>40000</v>
      </c>
    </row>
    <row r="28" spans="1:39" s="5" customFormat="1" ht="54.75" hidden="1" customHeight="1" x14ac:dyDescent="0.2">
      <c r="A28" s="9">
        <v>24</v>
      </c>
      <c r="B28" s="22">
        <v>58799</v>
      </c>
      <c r="C28" s="42" t="s">
        <v>152</v>
      </c>
      <c r="D28" s="22">
        <v>1208050441</v>
      </c>
      <c r="E28" s="42" t="s">
        <v>153</v>
      </c>
      <c r="F28" s="42" t="s">
        <v>154</v>
      </c>
      <c r="G28" s="22" t="s">
        <v>155</v>
      </c>
      <c r="H28" s="22" t="s">
        <v>68</v>
      </c>
      <c r="I28" s="42" t="s">
        <v>153</v>
      </c>
      <c r="J28" s="22" t="s">
        <v>154</v>
      </c>
      <c r="K28" s="22" t="s">
        <v>155</v>
      </c>
      <c r="L28" s="22" t="s">
        <v>68</v>
      </c>
      <c r="M28" s="22" t="s">
        <v>340</v>
      </c>
      <c r="N28" s="22" t="s">
        <v>341</v>
      </c>
      <c r="O28" s="22" t="s">
        <v>606</v>
      </c>
      <c r="P28" s="22" t="s">
        <v>608</v>
      </c>
      <c r="Q28" s="22" t="s">
        <v>390</v>
      </c>
      <c r="R28" s="22" t="s">
        <v>607</v>
      </c>
      <c r="S28" s="22" t="s">
        <v>609</v>
      </c>
      <c r="T28" s="18" t="s">
        <v>347</v>
      </c>
      <c r="U28" s="22" t="s">
        <v>332</v>
      </c>
      <c r="V28" s="44">
        <v>12</v>
      </c>
      <c r="W28" s="44">
        <v>12</v>
      </c>
      <c r="X28" s="44">
        <v>9</v>
      </c>
      <c r="Y28" s="44">
        <v>9</v>
      </c>
      <c r="Z28" s="44">
        <v>14.5</v>
      </c>
      <c r="AA28" s="44">
        <v>4.5</v>
      </c>
      <c r="AB28" s="44">
        <f t="shared" si="0"/>
        <v>61</v>
      </c>
      <c r="AC28" s="46" t="s">
        <v>348</v>
      </c>
      <c r="AD28" s="20">
        <v>45003</v>
      </c>
      <c r="AE28" s="22">
        <v>10098900</v>
      </c>
      <c r="AF28" s="22" t="s">
        <v>789</v>
      </c>
      <c r="AG28" s="22" t="s">
        <v>759</v>
      </c>
      <c r="AH28" s="25">
        <v>60000</v>
      </c>
      <c r="AI28" s="25">
        <v>40000</v>
      </c>
      <c r="AJ28" s="22"/>
      <c r="AK28" s="25">
        <v>40000</v>
      </c>
      <c r="AL28" s="32">
        <f t="shared" si="1"/>
        <v>40000</v>
      </c>
    </row>
    <row r="29" spans="1:39" s="5" customFormat="1" ht="65.25" hidden="1" customHeight="1" x14ac:dyDescent="0.2">
      <c r="A29" s="9">
        <v>25</v>
      </c>
      <c r="B29" s="22">
        <v>58862</v>
      </c>
      <c r="C29" s="49" t="s">
        <v>190</v>
      </c>
      <c r="D29" s="22" t="s">
        <v>189</v>
      </c>
      <c r="E29" s="42" t="s">
        <v>191</v>
      </c>
      <c r="F29" s="42" t="s">
        <v>36</v>
      </c>
      <c r="G29" s="22" t="s">
        <v>37</v>
      </c>
      <c r="H29" s="22" t="s">
        <v>11</v>
      </c>
      <c r="I29" s="22" t="s">
        <v>633</v>
      </c>
      <c r="J29" s="22" t="s">
        <v>36</v>
      </c>
      <c r="K29" s="22">
        <v>63100</v>
      </c>
      <c r="L29" s="22" t="s">
        <v>11</v>
      </c>
      <c r="M29" s="22" t="s">
        <v>340</v>
      </c>
      <c r="N29" s="22" t="s">
        <v>349</v>
      </c>
      <c r="O29" s="22" t="s">
        <v>634</v>
      </c>
      <c r="P29" s="22" t="s">
        <v>635</v>
      </c>
      <c r="Q29" s="22" t="s">
        <v>399</v>
      </c>
      <c r="R29" s="22" t="s">
        <v>501</v>
      </c>
      <c r="S29" s="22" t="s">
        <v>636</v>
      </c>
      <c r="T29" s="18">
        <v>8.0000000000000002E-3</v>
      </c>
      <c r="U29" s="22" t="s">
        <v>332</v>
      </c>
      <c r="V29" s="44">
        <v>13.5</v>
      </c>
      <c r="W29" s="44">
        <v>12</v>
      </c>
      <c r="X29" s="44">
        <v>10</v>
      </c>
      <c r="Y29" s="44">
        <v>8</v>
      </c>
      <c r="Z29" s="44">
        <v>14</v>
      </c>
      <c r="AA29" s="44">
        <v>3.5</v>
      </c>
      <c r="AB29" s="44">
        <f t="shared" si="0"/>
        <v>61</v>
      </c>
      <c r="AC29" s="46" t="s">
        <v>348</v>
      </c>
      <c r="AD29" s="20">
        <v>44997</v>
      </c>
      <c r="AE29" s="22">
        <v>10094201</v>
      </c>
      <c r="AF29" s="22" t="s">
        <v>790</v>
      </c>
      <c r="AG29" s="22" t="s">
        <v>759</v>
      </c>
      <c r="AH29" s="25">
        <v>33000</v>
      </c>
      <c r="AI29" s="25">
        <v>23100</v>
      </c>
      <c r="AJ29" s="25">
        <v>23100</v>
      </c>
      <c r="AK29" s="22"/>
      <c r="AL29" s="32">
        <f t="shared" si="1"/>
        <v>23100</v>
      </c>
    </row>
    <row r="30" spans="1:39" s="5" customFormat="1" ht="59.25" hidden="1" customHeight="1" x14ac:dyDescent="0.2">
      <c r="A30" s="9">
        <v>26</v>
      </c>
      <c r="B30" s="22">
        <v>59070</v>
      </c>
      <c r="C30" s="42" t="s">
        <v>253</v>
      </c>
      <c r="D30" s="22" t="s">
        <v>252</v>
      </c>
      <c r="E30" s="42" t="s">
        <v>254</v>
      </c>
      <c r="F30" s="42" t="s">
        <v>255</v>
      </c>
      <c r="G30" s="22" t="s">
        <v>256</v>
      </c>
      <c r="H30" s="22" t="s">
        <v>68</v>
      </c>
      <c r="I30" s="42" t="s">
        <v>254</v>
      </c>
      <c r="J30" s="22" t="s">
        <v>255</v>
      </c>
      <c r="K30" s="22" t="s">
        <v>256</v>
      </c>
      <c r="L30" s="9" t="s">
        <v>68</v>
      </c>
      <c r="M30" s="22" t="s">
        <v>339</v>
      </c>
      <c r="N30" s="22" t="s">
        <v>349</v>
      </c>
      <c r="O30" s="22" t="s">
        <v>425</v>
      </c>
      <c r="P30" s="22" t="s">
        <v>426</v>
      </c>
      <c r="Q30" s="22" t="s">
        <v>328</v>
      </c>
      <c r="R30" s="22" t="s">
        <v>427</v>
      </c>
      <c r="S30" s="22" t="s">
        <v>428</v>
      </c>
      <c r="T30" s="18">
        <v>7.0199999999999999E-2</v>
      </c>
      <c r="U30" s="22" t="s">
        <v>332</v>
      </c>
      <c r="V30" s="44">
        <v>13.5</v>
      </c>
      <c r="W30" s="44">
        <v>13.5</v>
      </c>
      <c r="X30" s="44">
        <v>8</v>
      </c>
      <c r="Y30" s="44">
        <v>8</v>
      </c>
      <c r="Z30" s="44">
        <v>14</v>
      </c>
      <c r="AA30" s="44">
        <v>4</v>
      </c>
      <c r="AB30" s="44">
        <f t="shared" si="0"/>
        <v>61</v>
      </c>
      <c r="AC30" s="46" t="s">
        <v>348</v>
      </c>
      <c r="AD30" s="20">
        <v>44923</v>
      </c>
      <c r="AE30" s="22">
        <v>10094206</v>
      </c>
      <c r="AF30" s="22" t="s">
        <v>791</v>
      </c>
      <c r="AG30" s="22" t="s">
        <v>759</v>
      </c>
      <c r="AH30" s="25">
        <v>60000</v>
      </c>
      <c r="AI30" s="25">
        <v>40000</v>
      </c>
      <c r="AJ30" s="25">
        <v>40000</v>
      </c>
      <c r="AK30" s="22"/>
      <c r="AL30" s="32">
        <f t="shared" si="1"/>
        <v>40000</v>
      </c>
    </row>
    <row r="31" spans="1:39" s="5" customFormat="1" ht="50.25" hidden="1" customHeight="1" x14ac:dyDescent="0.2">
      <c r="A31" s="9">
        <v>27</v>
      </c>
      <c r="B31" s="22">
        <v>59135</v>
      </c>
      <c r="C31" s="42" t="s">
        <v>740</v>
      </c>
      <c r="D31" s="45" t="s">
        <v>741</v>
      </c>
      <c r="E31" s="42" t="s">
        <v>742</v>
      </c>
      <c r="F31" s="42" t="s">
        <v>75</v>
      </c>
      <c r="G31" s="22" t="s">
        <v>76</v>
      </c>
      <c r="H31" s="22" t="s">
        <v>19</v>
      </c>
      <c r="I31" s="22" t="s">
        <v>743</v>
      </c>
      <c r="J31" s="22" t="s">
        <v>61</v>
      </c>
      <c r="K31" s="22">
        <v>62014</v>
      </c>
      <c r="L31" s="22" t="s">
        <v>19</v>
      </c>
      <c r="M31" s="22" t="s">
        <v>340</v>
      </c>
      <c r="N31" s="22" t="s">
        <v>325</v>
      </c>
      <c r="O31" s="22" t="s">
        <v>452</v>
      </c>
      <c r="P31" s="22" t="s">
        <v>744</v>
      </c>
      <c r="Q31" s="22" t="s">
        <v>377</v>
      </c>
      <c r="R31" s="22" t="s">
        <v>442</v>
      </c>
      <c r="S31" s="22" t="s">
        <v>745</v>
      </c>
      <c r="T31" s="19" t="s">
        <v>347</v>
      </c>
      <c r="U31" s="22" t="s">
        <v>332</v>
      </c>
      <c r="V31" s="44">
        <v>13.5</v>
      </c>
      <c r="W31" s="44">
        <v>10.5</v>
      </c>
      <c r="X31" s="44">
        <v>9</v>
      </c>
      <c r="Y31" s="44">
        <v>9</v>
      </c>
      <c r="Z31" s="44">
        <v>14.5</v>
      </c>
      <c r="AA31" s="44">
        <v>4.5</v>
      </c>
      <c r="AB31" s="44">
        <f t="shared" si="0"/>
        <v>61</v>
      </c>
      <c r="AC31" s="46" t="s">
        <v>348</v>
      </c>
      <c r="AD31" s="20">
        <v>44936</v>
      </c>
      <c r="AE31" s="22">
        <v>10099085</v>
      </c>
      <c r="AF31" s="22" t="s">
        <v>792</v>
      </c>
      <c r="AG31" s="22" t="s">
        <v>759</v>
      </c>
      <c r="AH31" s="25">
        <v>60000</v>
      </c>
      <c r="AI31" s="25">
        <v>40000</v>
      </c>
      <c r="AJ31" s="22"/>
      <c r="AK31" s="25">
        <v>40000</v>
      </c>
      <c r="AL31" s="32">
        <f t="shared" si="1"/>
        <v>40000</v>
      </c>
    </row>
    <row r="32" spans="1:39" s="5" customFormat="1" ht="69" customHeight="1" x14ac:dyDescent="0.2">
      <c r="A32" s="9">
        <v>28</v>
      </c>
      <c r="B32" s="22">
        <v>59165</v>
      </c>
      <c r="C32" s="42" t="s">
        <v>296</v>
      </c>
      <c r="D32" s="45" t="s">
        <v>295</v>
      </c>
      <c r="E32" s="42" t="s">
        <v>297</v>
      </c>
      <c r="F32" s="42" t="s">
        <v>75</v>
      </c>
      <c r="G32" s="22" t="s">
        <v>76</v>
      </c>
      <c r="H32" s="22" t="s">
        <v>19</v>
      </c>
      <c r="I32" s="22"/>
      <c r="J32" s="22" t="s">
        <v>644</v>
      </c>
      <c r="K32" s="22"/>
      <c r="L32" s="22"/>
      <c r="M32" s="22"/>
      <c r="N32" s="22" t="s">
        <v>349</v>
      </c>
      <c r="O32" s="22" t="s">
        <v>544</v>
      </c>
      <c r="P32" s="22" t="s">
        <v>545</v>
      </c>
      <c r="Q32" s="22" t="s">
        <v>328</v>
      </c>
      <c r="R32" s="22" t="s">
        <v>329</v>
      </c>
      <c r="S32" s="22" t="s">
        <v>645</v>
      </c>
      <c r="T32" s="18">
        <v>0</v>
      </c>
      <c r="U32" s="22" t="s">
        <v>332</v>
      </c>
      <c r="V32" s="44">
        <v>13.5</v>
      </c>
      <c r="W32" s="44">
        <v>13.5</v>
      </c>
      <c r="X32" s="44">
        <v>8</v>
      </c>
      <c r="Y32" s="44">
        <v>8</v>
      </c>
      <c r="Z32" s="44">
        <v>14</v>
      </c>
      <c r="AA32" s="44">
        <v>3.5</v>
      </c>
      <c r="AB32" s="44">
        <f t="shared" si="0"/>
        <v>60.5</v>
      </c>
      <c r="AC32" s="46" t="s">
        <v>340</v>
      </c>
      <c r="AD32" s="20">
        <v>45094</v>
      </c>
      <c r="AE32" s="22" t="s">
        <v>858</v>
      </c>
      <c r="AF32" s="22" t="s">
        <v>793</v>
      </c>
      <c r="AG32" s="22" t="s">
        <v>763</v>
      </c>
      <c r="AH32" s="25">
        <v>57667</v>
      </c>
      <c r="AI32" s="25">
        <v>40000</v>
      </c>
      <c r="AJ32" s="22"/>
      <c r="AK32" s="25">
        <v>15734.900000000001</v>
      </c>
      <c r="AL32" s="27">
        <v>24265.1</v>
      </c>
      <c r="AM32" s="34">
        <f>AK32</f>
        <v>15734.900000000001</v>
      </c>
    </row>
    <row r="33" spans="1:39" s="5" customFormat="1" ht="66.75" customHeight="1" x14ac:dyDescent="0.2">
      <c r="A33" s="9">
        <v>29</v>
      </c>
      <c r="B33" s="22">
        <v>59036</v>
      </c>
      <c r="C33" s="42" t="s">
        <v>242</v>
      </c>
      <c r="D33" s="45" t="s">
        <v>804</v>
      </c>
      <c r="E33" s="42" t="s">
        <v>243</v>
      </c>
      <c r="F33" s="42" t="s">
        <v>52</v>
      </c>
      <c r="G33" s="22" t="s">
        <v>53</v>
      </c>
      <c r="H33" s="22" t="s">
        <v>19</v>
      </c>
      <c r="I33" s="42" t="s">
        <v>243</v>
      </c>
      <c r="J33" s="22" t="s">
        <v>52</v>
      </c>
      <c r="K33" s="22" t="s">
        <v>53</v>
      </c>
      <c r="L33" s="9" t="s">
        <v>19</v>
      </c>
      <c r="M33" s="22" t="s">
        <v>339</v>
      </c>
      <c r="N33" s="22" t="s">
        <v>325</v>
      </c>
      <c r="O33" s="22" t="s">
        <v>409</v>
      </c>
      <c r="P33" s="22" t="s">
        <v>410</v>
      </c>
      <c r="Q33" s="22" t="s">
        <v>399</v>
      </c>
      <c r="R33" s="22" t="s">
        <v>411</v>
      </c>
      <c r="S33" s="22" t="s">
        <v>412</v>
      </c>
      <c r="T33" s="18" t="s">
        <v>347</v>
      </c>
      <c r="U33" s="22" t="s">
        <v>332</v>
      </c>
      <c r="V33" s="44">
        <v>13.5</v>
      </c>
      <c r="W33" s="44">
        <v>9</v>
      </c>
      <c r="X33" s="44">
        <v>10</v>
      </c>
      <c r="Y33" s="44">
        <v>9</v>
      </c>
      <c r="Z33" s="44">
        <v>14</v>
      </c>
      <c r="AA33" s="44">
        <v>4.5</v>
      </c>
      <c r="AB33" s="44">
        <f t="shared" si="0"/>
        <v>60</v>
      </c>
      <c r="AC33" s="46" t="s">
        <v>340</v>
      </c>
      <c r="AD33" s="20">
        <v>45105</v>
      </c>
      <c r="AE33" s="22">
        <v>10631542</v>
      </c>
      <c r="AF33" s="22" t="s">
        <v>820</v>
      </c>
      <c r="AG33" s="22" t="s">
        <v>759</v>
      </c>
      <c r="AH33" s="25">
        <v>50000</v>
      </c>
      <c r="AI33" s="25">
        <v>35000</v>
      </c>
      <c r="AJ33" s="22"/>
      <c r="AK33" s="25">
        <v>35000</v>
      </c>
      <c r="AL33" s="10"/>
      <c r="AM33" s="34">
        <f>AI33</f>
        <v>35000</v>
      </c>
    </row>
    <row r="34" spans="1:39" s="5" customFormat="1" ht="54" customHeight="1" x14ac:dyDescent="0.2">
      <c r="A34" s="9">
        <v>30</v>
      </c>
      <c r="B34" s="22">
        <v>58937</v>
      </c>
      <c r="C34" s="42" t="s">
        <v>208</v>
      </c>
      <c r="D34" s="45" t="s">
        <v>207</v>
      </c>
      <c r="E34" s="42" t="s">
        <v>209</v>
      </c>
      <c r="F34" s="42" t="s">
        <v>40</v>
      </c>
      <c r="G34" s="22" t="s">
        <v>41</v>
      </c>
      <c r="H34" s="22" t="s">
        <v>19</v>
      </c>
      <c r="I34" s="42" t="s">
        <v>209</v>
      </c>
      <c r="J34" s="22" t="s">
        <v>40</v>
      </c>
      <c r="K34" s="22" t="s">
        <v>41</v>
      </c>
      <c r="L34" s="22" t="s">
        <v>19</v>
      </c>
      <c r="M34" s="22" t="s">
        <v>339</v>
      </c>
      <c r="N34" s="22" t="s">
        <v>325</v>
      </c>
      <c r="O34" s="22" t="s">
        <v>516</v>
      </c>
      <c r="P34" s="22" t="s">
        <v>518</v>
      </c>
      <c r="Q34" s="22" t="s">
        <v>506</v>
      </c>
      <c r="R34" s="22" t="s">
        <v>517</v>
      </c>
      <c r="S34" s="22" t="s">
        <v>519</v>
      </c>
      <c r="T34" s="18">
        <v>0</v>
      </c>
      <c r="U34" s="22" t="s">
        <v>332</v>
      </c>
      <c r="V34" s="44">
        <v>12</v>
      </c>
      <c r="W34" s="44">
        <v>12</v>
      </c>
      <c r="X34" s="44">
        <v>9</v>
      </c>
      <c r="Y34" s="44">
        <v>9</v>
      </c>
      <c r="Z34" s="44">
        <v>14</v>
      </c>
      <c r="AA34" s="44">
        <v>4</v>
      </c>
      <c r="AB34" s="44">
        <f t="shared" si="0"/>
        <v>60</v>
      </c>
      <c r="AC34" s="46" t="s">
        <v>348</v>
      </c>
      <c r="AD34" s="20">
        <v>45105</v>
      </c>
      <c r="AE34" s="22">
        <v>10631547</v>
      </c>
      <c r="AF34" s="22" t="s">
        <v>856</v>
      </c>
      <c r="AG34" s="22" t="s">
        <v>759</v>
      </c>
      <c r="AH34" s="25">
        <v>58000</v>
      </c>
      <c r="AI34" s="25">
        <v>40000</v>
      </c>
      <c r="AJ34" s="22"/>
      <c r="AK34" s="25">
        <v>40000</v>
      </c>
      <c r="AL34" s="10"/>
      <c r="AM34" s="34">
        <f t="shared" ref="AM34:AM70" si="2">AI34</f>
        <v>40000</v>
      </c>
    </row>
    <row r="35" spans="1:39" s="5" customFormat="1" ht="68.25" customHeight="1" x14ac:dyDescent="0.2">
      <c r="A35" s="9">
        <v>31</v>
      </c>
      <c r="B35" s="22">
        <v>58696</v>
      </c>
      <c r="C35" s="42" t="s">
        <v>698</v>
      </c>
      <c r="D35" s="45" t="s">
        <v>699</v>
      </c>
      <c r="E35" s="42" t="s">
        <v>700</v>
      </c>
      <c r="F35" s="42" t="s">
        <v>701</v>
      </c>
      <c r="G35" s="22" t="s">
        <v>702</v>
      </c>
      <c r="H35" s="22" t="s">
        <v>19</v>
      </c>
      <c r="I35" s="22" t="s">
        <v>703</v>
      </c>
      <c r="J35" s="22" t="s">
        <v>115</v>
      </c>
      <c r="K35" s="22">
        <v>63815</v>
      </c>
      <c r="L35" s="22" t="s">
        <v>68</v>
      </c>
      <c r="M35" s="22" t="s">
        <v>340</v>
      </c>
      <c r="N35" s="22" t="s">
        <v>341</v>
      </c>
      <c r="O35" s="22" t="s">
        <v>704</v>
      </c>
      <c r="P35" s="22" t="s">
        <v>705</v>
      </c>
      <c r="Q35" s="22" t="s">
        <v>344</v>
      </c>
      <c r="R35" s="22" t="s">
        <v>706</v>
      </c>
      <c r="S35" s="22" t="s">
        <v>707</v>
      </c>
      <c r="T35" s="19">
        <v>0</v>
      </c>
      <c r="U35" s="22" t="s">
        <v>332</v>
      </c>
      <c r="V35" s="44">
        <v>12</v>
      </c>
      <c r="W35" s="44">
        <v>12</v>
      </c>
      <c r="X35" s="44">
        <v>9</v>
      </c>
      <c r="Y35" s="44">
        <v>8</v>
      </c>
      <c r="Z35" s="44">
        <v>14.5</v>
      </c>
      <c r="AA35" s="44">
        <v>4</v>
      </c>
      <c r="AB35" s="44">
        <f t="shared" si="0"/>
        <v>59.5</v>
      </c>
      <c r="AC35" s="46" t="s">
        <v>348</v>
      </c>
      <c r="AD35" s="20">
        <v>45093</v>
      </c>
      <c r="AE35" s="22">
        <v>10631552</v>
      </c>
      <c r="AF35" s="22" t="s">
        <v>821</v>
      </c>
      <c r="AG35" s="22" t="s">
        <v>759</v>
      </c>
      <c r="AH35" s="25">
        <v>55000</v>
      </c>
      <c r="AI35" s="25">
        <v>38500</v>
      </c>
      <c r="AJ35" s="22"/>
      <c r="AK35" s="25">
        <v>38500</v>
      </c>
      <c r="AL35" s="10"/>
      <c r="AM35" s="34">
        <f t="shared" si="2"/>
        <v>38500</v>
      </c>
    </row>
    <row r="36" spans="1:39" s="5" customFormat="1" ht="66" customHeight="1" x14ac:dyDescent="0.2">
      <c r="A36" s="9">
        <v>32</v>
      </c>
      <c r="B36" s="22">
        <v>58802</v>
      </c>
      <c r="C36" s="42" t="s">
        <v>160</v>
      </c>
      <c r="D36" s="45" t="s">
        <v>159</v>
      </c>
      <c r="E36" s="42" t="s">
        <v>161</v>
      </c>
      <c r="F36" s="42" t="s">
        <v>162</v>
      </c>
      <c r="G36" s="22" t="s">
        <v>18</v>
      </c>
      <c r="H36" s="22" t="s">
        <v>19</v>
      </c>
      <c r="I36" s="42" t="s">
        <v>161</v>
      </c>
      <c r="J36" s="22" t="s">
        <v>162</v>
      </c>
      <c r="K36" s="22" t="s">
        <v>18</v>
      </c>
      <c r="L36" s="22" t="s">
        <v>19</v>
      </c>
      <c r="M36" s="22" t="s">
        <v>339</v>
      </c>
      <c r="N36" s="22" t="s">
        <v>325</v>
      </c>
      <c r="O36" s="22" t="s">
        <v>613</v>
      </c>
      <c r="P36" s="22" t="s">
        <v>615</v>
      </c>
      <c r="Q36" s="22" t="s">
        <v>390</v>
      </c>
      <c r="R36" s="22" t="s">
        <v>614</v>
      </c>
      <c r="S36" s="23" t="s">
        <v>616</v>
      </c>
      <c r="T36" s="22" t="s">
        <v>347</v>
      </c>
      <c r="U36" s="22" t="s">
        <v>332</v>
      </c>
      <c r="V36" s="44">
        <v>13.5</v>
      </c>
      <c r="W36" s="44">
        <v>9</v>
      </c>
      <c r="X36" s="44">
        <v>9</v>
      </c>
      <c r="Y36" s="44">
        <v>9</v>
      </c>
      <c r="Z36" s="44">
        <v>14</v>
      </c>
      <c r="AA36" s="44">
        <v>4.5</v>
      </c>
      <c r="AB36" s="44">
        <f t="shared" si="0"/>
        <v>59</v>
      </c>
      <c r="AC36" s="46" t="s">
        <v>348</v>
      </c>
      <c r="AD36" s="20">
        <v>45105</v>
      </c>
      <c r="AE36" s="22">
        <v>10632146</v>
      </c>
      <c r="AF36" s="22" t="s">
        <v>822</v>
      </c>
      <c r="AG36" s="22" t="s">
        <v>759</v>
      </c>
      <c r="AH36" s="25">
        <v>58000</v>
      </c>
      <c r="AI36" s="25">
        <v>40000</v>
      </c>
      <c r="AJ36" s="22"/>
      <c r="AK36" s="25">
        <v>40000</v>
      </c>
      <c r="AM36" s="34">
        <f t="shared" si="2"/>
        <v>40000</v>
      </c>
    </row>
    <row r="37" spans="1:39" s="5" customFormat="1" ht="64.5" customHeight="1" x14ac:dyDescent="0.2">
      <c r="A37" s="9">
        <v>33</v>
      </c>
      <c r="B37" s="22">
        <v>59014</v>
      </c>
      <c r="C37" s="42" t="s">
        <v>233</v>
      </c>
      <c r="D37" s="45" t="s">
        <v>232</v>
      </c>
      <c r="E37" s="42" t="s">
        <v>393</v>
      </c>
      <c r="F37" s="42" t="s">
        <v>61</v>
      </c>
      <c r="G37" s="22" t="s">
        <v>62</v>
      </c>
      <c r="H37" s="22" t="s">
        <v>19</v>
      </c>
      <c r="I37" s="42" t="s">
        <v>393</v>
      </c>
      <c r="J37" s="22" t="s">
        <v>61</v>
      </c>
      <c r="K37" s="22" t="s">
        <v>62</v>
      </c>
      <c r="L37" s="9" t="s">
        <v>19</v>
      </c>
      <c r="M37" s="22" t="s">
        <v>339</v>
      </c>
      <c r="N37" s="22" t="s">
        <v>349</v>
      </c>
      <c r="O37" s="22" t="s">
        <v>394</v>
      </c>
      <c r="P37" s="22" t="s">
        <v>395</v>
      </c>
      <c r="Q37" s="22" t="s">
        <v>328</v>
      </c>
      <c r="R37" s="22" t="s">
        <v>329</v>
      </c>
      <c r="S37" s="22" t="s">
        <v>396</v>
      </c>
      <c r="T37" s="18">
        <v>0</v>
      </c>
      <c r="U37" s="22" t="s">
        <v>332</v>
      </c>
      <c r="V37" s="44">
        <v>13.5</v>
      </c>
      <c r="W37" s="44">
        <v>12</v>
      </c>
      <c r="X37" s="44">
        <v>8</v>
      </c>
      <c r="Y37" s="44">
        <v>8</v>
      </c>
      <c r="Z37" s="44">
        <v>14</v>
      </c>
      <c r="AA37" s="44">
        <v>3.5</v>
      </c>
      <c r="AB37" s="44">
        <f t="shared" ref="AB37:AB67" si="3">V37+W37+X37+Y37+Z37+AA37</f>
        <v>59</v>
      </c>
      <c r="AC37" s="46" t="s">
        <v>362</v>
      </c>
      <c r="AD37" s="20">
        <v>45097</v>
      </c>
      <c r="AE37" s="22">
        <v>10631551</v>
      </c>
      <c r="AF37" s="22" t="s">
        <v>823</v>
      </c>
      <c r="AG37" s="22" t="s">
        <v>759</v>
      </c>
      <c r="AH37" s="25">
        <v>26000</v>
      </c>
      <c r="AI37" s="25">
        <v>18200</v>
      </c>
      <c r="AJ37" s="22"/>
      <c r="AK37" s="25">
        <v>18200</v>
      </c>
      <c r="AM37" s="34">
        <f t="shared" si="2"/>
        <v>18200</v>
      </c>
    </row>
    <row r="38" spans="1:39" s="5" customFormat="1" ht="62.25" customHeight="1" x14ac:dyDescent="0.2">
      <c r="A38" s="9">
        <v>34</v>
      </c>
      <c r="B38" s="22">
        <v>59144</v>
      </c>
      <c r="C38" s="42" t="s">
        <v>746</v>
      </c>
      <c r="D38" s="45" t="s">
        <v>747</v>
      </c>
      <c r="E38" s="42" t="s">
        <v>748</v>
      </c>
      <c r="F38" s="42" t="s">
        <v>749</v>
      </c>
      <c r="G38" s="22" t="s">
        <v>751</v>
      </c>
      <c r="H38" s="11" t="s">
        <v>750</v>
      </c>
      <c r="I38" s="22" t="s">
        <v>752</v>
      </c>
      <c r="J38" s="22" t="s">
        <v>32</v>
      </c>
      <c r="K38" s="22">
        <v>62027</v>
      </c>
      <c r="L38" s="22" t="s">
        <v>19</v>
      </c>
      <c r="M38" s="22" t="s">
        <v>340</v>
      </c>
      <c r="N38" s="22" t="s">
        <v>325</v>
      </c>
      <c r="O38" s="22" t="s">
        <v>753</v>
      </c>
      <c r="P38" s="22" t="s">
        <v>754</v>
      </c>
      <c r="Q38" s="22" t="s">
        <v>390</v>
      </c>
      <c r="R38" s="22" t="s">
        <v>483</v>
      </c>
      <c r="S38" s="22" t="s">
        <v>755</v>
      </c>
      <c r="T38" s="19">
        <v>0</v>
      </c>
      <c r="U38" s="22" t="s">
        <v>332</v>
      </c>
      <c r="V38" s="44">
        <v>13.5</v>
      </c>
      <c r="W38" s="44">
        <v>10.5</v>
      </c>
      <c r="X38" s="44">
        <v>8</v>
      </c>
      <c r="Y38" s="44">
        <v>8</v>
      </c>
      <c r="Z38" s="44">
        <v>14.5</v>
      </c>
      <c r="AA38" s="44">
        <v>4.5</v>
      </c>
      <c r="AB38" s="44">
        <f t="shared" si="3"/>
        <v>59</v>
      </c>
      <c r="AC38" s="46" t="s">
        <v>348</v>
      </c>
      <c r="AD38" s="20">
        <v>45105</v>
      </c>
      <c r="AE38" s="22">
        <v>10632148</v>
      </c>
      <c r="AF38" s="22" t="s">
        <v>824</v>
      </c>
      <c r="AG38" s="22" t="s">
        <v>759</v>
      </c>
      <c r="AH38" s="25">
        <v>49700</v>
      </c>
      <c r="AI38" s="25">
        <v>34790</v>
      </c>
      <c r="AJ38" s="22"/>
      <c r="AK38" s="25">
        <v>34790</v>
      </c>
      <c r="AM38" s="34">
        <f t="shared" si="2"/>
        <v>34790</v>
      </c>
    </row>
    <row r="39" spans="1:39" s="5" customFormat="1" ht="62.45" customHeight="1" x14ac:dyDescent="0.2">
      <c r="A39" s="9">
        <v>35</v>
      </c>
      <c r="B39" s="22">
        <v>59189</v>
      </c>
      <c r="C39" s="42" t="s">
        <v>299</v>
      </c>
      <c r="D39" s="22" t="s">
        <v>298</v>
      </c>
      <c r="E39" s="42" t="s">
        <v>300</v>
      </c>
      <c r="F39" s="42" t="s">
        <v>88</v>
      </c>
      <c r="G39" s="22" t="s">
        <v>18</v>
      </c>
      <c r="H39" s="22" t="s">
        <v>19</v>
      </c>
      <c r="I39" s="42" t="s">
        <v>300</v>
      </c>
      <c r="J39" s="22" t="s">
        <v>88</v>
      </c>
      <c r="K39" s="22" t="s">
        <v>18</v>
      </c>
      <c r="L39" s="22" t="s">
        <v>19</v>
      </c>
      <c r="M39" s="22" t="s">
        <v>340</v>
      </c>
      <c r="N39" s="22" t="s">
        <v>349</v>
      </c>
      <c r="O39" s="22" t="s">
        <v>546</v>
      </c>
      <c r="P39" s="22" t="s">
        <v>547</v>
      </c>
      <c r="Q39" s="22" t="s">
        <v>365</v>
      </c>
      <c r="R39" s="22" t="s">
        <v>370</v>
      </c>
      <c r="S39" s="22" t="s">
        <v>548</v>
      </c>
      <c r="T39" s="18">
        <v>0</v>
      </c>
      <c r="U39" s="22" t="s">
        <v>332</v>
      </c>
      <c r="V39" s="44">
        <v>12</v>
      </c>
      <c r="W39" s="44">
        <v>12</v>
      </c>
      <c r="X39" s="44">
        <v>8</v>
      </c>
      <c r="Y39" s="44">
        <v>8</v>
      </c>
      <c r="Z39" s="44">
        <v>14.5</v>
      </c>
      <c r="AA39" s="44">
        <v>4.5</v>
      </c>
      <c r="AB39" s="44">
        <f t="shared" si="3"/>
        <v>59</v>
      </c>
      <c r="AC39" s="46" t="s">
        <v>348</v>
      </c>
      <c r="AD39" s="33">
        <v>45029</v>
      </c>
      <c r="AE39" s="22">
        <v>10632151</v>
      </c>
      <c r="AF39" s="22" t="s">
        <v>825</v>
      </c>
      <c r="AG39" s="22" t="s">
        <v>759</v>
      </c>
      <c r="AH39" s="25">
        <v>60000</v>
      </c>
      <c r="AI39" s="25">
        <v>40000</v>
      </c>
      <c r="AJ39" s="22"/>
      <c r="AK39" s="25">
        <v>40000</v>
      </c>
      <c r="AM39" s="34">
        <f t="shared" si="2"/>
        <v>40000</v>
      </c>
    </row>
    <row r="40" spans="1:39" s="5" customFormat="1" ht="71.45" customHeight="1" x14ac:dyDescent="0.2">
      <c r="A40" s="9">
        <v>36</v>
      </c>
      <c r="B40" s="22">
        <v>59111</v>
      </c>
      <c r="C40" s="42" t="s">
        <v>270</v>
      </c>
      <c r="D40" s="45" t="s">
        <v>803</v>
      </c>
      <c r="E40" s="42" t="s">
        <v>271</v>
      </c>
      <c r="F40" s="42" t="s">
        <v>115</v>
      </c>
      <c r="G40" s="22" t="s">
        <v>272</v>
      </c>
      <c r="H40" s="22" t="s">
        <v>68</v>
      </c>
      <c r="I40" s="42" t="s">
        <v>271</v>
      </c>
      <c r="J40" s="22" t="s">
        <v>115</v>
      </c>
      <c r="K40" s="22" t="s">
        <v>272</v>
      </c>
      <c r="L40" s="22" t="s">
        <v>68</v>
      </c>
      <c r="M40" s="22" t="s">
        <v>340</v>
      </c>
      <c r="N40" s="22" t="s">
        <v>349</v>
      </c>
      <c r="O40" s="22" t="s">
        <v>576</v>
      </c>
      <c r="P40" s="22" t="s">
        <v>577</v>
      </c>
      <c r="Q40" s="22" t="s">
        <v>328</v>
      </c>
      <c r="R40" s="22" t="s">
        <v>427</v>
      </c>
      <c r="S40" s="22" t="s">
        <v>578</v>
      </c>
      <c r="T40" s="18">
        <v>1E-4</v>
      </c>
      <c r="U40" s="22" t="s">
        <v>332</v>
      </c>
      <c r="V40" s="44">
        <v>13.5</v>
      </c>
      <c r="W40" s="44">
        <v>12</v>
      </c>
      <c r="X40" s="44">
        <v>7</v>
      </c>
      <c r="Y40" s="44">
        <v>7</v>
      </c>
      <c r="Z40" s="44">
        <v>14.5</v>
      </c>
      <c r="AA40" s="44">
        <v>4.5</v>
      </c>
      <c r="AB40" s="44">
        <f t="shared" si="3"/>
        <v>58.5</v>
      </c>
      <c r="AC40" s="46" t="s">
        <v>340</v>
      </c>
      <c r="AD40" s="20">
        <v>45097</v>
      </c>
      <c r="AE40" s="22">
        <v>10610656</v>
      </c>
      <c r="AF40" s="22" t="s">
        <v>826</v>
      </c>
      <c r="AG40" s="22" t="s">
        <v>759</v>
      </c>
      <c r="AH40" s="25">
        <v>56900</v>
      </c>
      <c r="AI40" s="25">
        <v>39830</v>
      </c>
      <c r="AJ40" s="25">
        <v>39830</v>
      </c>
      <c r="AK40" s="22"/>
      <c r="AM40" s="34">
        <f t="shared" si="2"/>
        <v>39830</v>
      </c>
    </row>
    <row r="41" spans="1:39" s="5" customFormat="1" ht="55.5" customHeight="1" x14ac:dyDescent="0.2">
      <c r="A41" s="9">
        <v>37</v>
      </c>
      <c r="B41" s="22">
        <v>58801</v>
      </c>
      <c r="C41" s="42" t="s">
        <v>156</v>
      </c>
      <c r="D41" s="45" t="s">
        <v>808</v>
      </c>
      <c r="E41" s="42" t="s">
        <v>157</v>
      </c>
      <c r="F41" s="42" t="s">
        <v>92</v>
      </c>
      <c r="G41" s="22" t="s">
        <v>158</v>
      </c>
      <c r="H41" s="22" t="s">
        <v>68</v>
      </c>
      <c r="I41" s="42" t="s">
        <v>157</v>
      </c>
      <c r="J41" s="22" t="s">
        <v>92</v>
      </c>
      <c r="K41" s="22" t="s">
        <v>158</v>
      </c>
      <c r="L41" s="22" t="s">
        <v>68</v>
      </c>
      <c r="M41" s="22" t="s">
        <v>340</v>
      </c>
      <c r="N41" s="22" t="s">
        <v>325</v>
      </c>
      <c r="O41" s="22" t="s">
        <v>610</v>
      </c>
      <c r="P41" s="22" t="s">
        <v>611</v>
      </c>
      <c r="Q41" s="22" t="s">
        <v>328</v>
      </c>
      <c r="R41" s="22" t="s">
        <v>427</v>
      </c>
      <c r="S41" s="22" t="s">
        <v>612</v>
      </c>
      <c r="T41" s="18" t="s">
        <v>347</v>
      </c>
      <c r="U41" s="22" t="s">
        <v>332</v>
      </c>
      <c r="V41" s="44">
        <v>12</v>
      </c>
      <c r="W41" s="44">
        <v>10.5</v>
      </c>
      <c r="X41" s="44">
        <v>9</v>
      </c>
      <c r="Y41" s="44">
        <v>9</v>
      </c>
      <c r="Z41" s="44">
        <v>14</v>
      </c>
      <c r="AA41" s="44">
        <v>4</v>
      </c>
      <c r="AB41" s="44">
        <f t="shared" si="3"/>
        <v>58.5</v>
      </c>
      <c r="AC41" s="46" t="s">
        <v>348</v>
      </c>
      <c r="AD41" s="20">
        <v>45048</v>
      </c>
      <c r="AE41" s="22">
        <v>10632154</v>
      </c>
      <c r="AF41" s="22" t="s">
        <v>827</v>
      </c>
      <c r="AG41" s="22" t="s">
        <v>759</v>
      </c>
      <c r="AH41" s="25">
        <v>60000</v>
      </c>
      <c r="AI41" s="25">
        <v>28422.57</v>
      </c>
      <c r="AJ41" s="22" t="s">
        <v>819</v>
      </c>
      <c r="AK41" s="25">
        <v>28422.57</v>
      </c>
      <c r="AM41" s="34">
        <f t="shared" si="2"/>
        <v>28422.57</v>
      </c>
    </row>
    <row r="42" spans="1:39" s="5" customFormat="1" ht="60.75" customHeight="1" x14ac:dyDescent="0.2">
      <c r="A42" s="9">
        <v>38</v>
      </c>
      <c r="B42" s="22">
        <v>58856</v>
      </c>
      <c r="C42" s="42" t="s">
        <v>187</v>
      </c>
      <c r="D42" s="45" t="s">
        <v>186</v>
      </c>
      <c r="E42" s="42" t="s">
        <v>188</v>
      </c>
      <c r="F42" s="42" t="s">
        <v>88</v>
      </c>
      <c r="G42" s="22" t="s">
        <v>18</v>
      </c>
      <c r="H42" s="22" t="s">
        <v>19</v>
      </c>
      <c r="I42" s="42" t="s">
        <v>188</v>
      </c>
      <c r="J42" s="22" t="s">
        <v>88</v>
      </c>
      <c r="K42" s="22" t="s">
        <v>18</v>
      </c>
      <c r="L42" s="22" t="s">
        <v>19</v>
      </c>
      <c r="M42" s="22" t="s">
        <v>340</v>
      </c>
      <c r="N42" s="22" t="s">
        <v>325</v>
      </c>
      <c r="O42" s="22" t="s">
        <v>630</v>
      </c>
      <c r="P42" s="22" t="s">
        <v>631</v>
      </c>
      <c r="Q42" s="22" t="s">
        <v>365</v>
      </c>
      <c r="R42" s="22" t="s">
        <v>370</v>
      </c>
      <c r="S42" s="22" t="s">
        <v>632</v>
      </c>
      <c r="T42" s="18" t="s">
        <v>347</v>
      </c>
      <c r="U42" s="22" t="s">
        <v>332</v>
      </c>
      <c r="V42" s="44">
        <v>12</v>
      </c>
      <c r="W42" s="44">
        <v>12</v>
      </c>
      <c r="X42" s="44">
        <v>7</v>
      </c>
      <c r="Y42" s="44">
        <v>9</v>
      </c>
      <c r="Z42" s="44">
        <v>14</v>
      </c>
      <c r="AA42" s="44">
        <v>4</v>
      </c>
      <c r="AB42" s="44">
        <f t="shared" si="3"/>
        <v>58</v>
      </c>
      <c r="AC42" s="46" t="s">
        <v>340</v>
      </c>
      <c r="AD42" s="20">
        <v>45105</v>
      </c>
      <c r="AE42" s="22">
        <v>10632157</v>
      </c>
      <c r="AF42" s="22" t="s">
        <v>828</v>
      </c>
      <c r="AG42" s="22" t="s">
        <v>759</v>
      </c>
      <c r="AH42" s="25">
        <v>39000</v>
      </c>
      <c r="AI42" s="25">
        <v>27300</v>
      </c>
      <c r="AJ42" s="22"/>
      <c r="AK42" s="25">
        <v>27300</v>
      </c>
      <c r="AM42" s="34">
        <f t="shared" si="2"/>
        <v>27300</v>
      </c>
    </row>
    <row r="43" spans="1:39" s="5" customFormat="1" ht="56.25" customHeight="1" x14ac:dyDescent="0.2">
      <c r="A43" s="9">
        <v>39</v>
      </c>
      <c r="B43" s="22">
        <v>58739</v>
      </c>
      <c r="C43" s="42" t="s">
        <v>136</v>
      </c>
      <c r="D43" s="22" t="s">
        <v>135</v>
      </c>
      <c r="E43" s="42" t="s">
        <v>137</v>
      </c>
      <c r="F43" s="42" t="s">
        <v>122</v>
      </c>
      <c r="G43" s="22" t="s">
        <v>81</v>
      </c>
      <c r="H43" s="22" t="s">
        <v>19</v>
      </c>
      <c r="I43" s="42" t="s">
        <v>137</v>
      </c>
      <c r="J43" s="22" t="s">
        <v>122</v>
      </c>
      <c r="K43" s="22" t="s">
        <v>81</v>
      </c>
      <c r="L43" s="22" t="s">
        <v>19</v>
      </c>
      <c r="M43" s="22" t="s">
        <v>339</v>
      </c>
      <c r="N43" s="22" t="s">
        <v>349</v>
      </c>
      <c r="O43" s="22" t="s">
        <v>489</v>
      </c>
      <c r="P43" s="22" t="s">
        <v>490</v>
      </c>
      <c r="Q43" s="22" t="s">
        <v>390</v>
      </c>
      <c r="R43" s="22" t="s">
        <v>423</v>
      </c>
      <c r="S43" s="22" t="s">
        <v>491</v>
      </c>
      <c r="T43" s="18">
        <v>0.11</v>
      </c>
      <c r="U43" s="22" t="s">
        <v>332</v>
      </c>
      <c r="V43" s="44">
        <v>12</v>
      </c>
      <c r="W43" s="44">
        <v>9</v>
      </c>
      <c r="X43" s="44">
        <v>8</v>
      </c>
      <c r="Y43" s="44">
        <v>7</v>
      </c>
      <c r="Z43" s="44">
        <v>19</v>
      </c>
      <c r="AA43" s="44">
        <v>3</v>
      </c>
      <c r="AB43" s="44">
        <f t="shared" si="3"/>
        <v>58</v>
      </c>
      <c r="AC43" s="46" t="s">
        <v>348</v>
      </c>
      <c r="AD43" s="20">
        <v>45119</v>
      </c>
      <c r="AE43" s="22">
        <v>10610666</v>
      </c>
      <c r="AF43" s="22" t="s">
        <v>829</v>
      </c>
      <c r="AG43" s="22" t="s">
        <v>759</v>
      </c>
      <c r="AH43" s="25">
        <v>57142.85</v>
      </c>
      <c r="AI43" s="25">
        <v>40000</v>
      </c>
      <c r="AJ43" s="25">
        <v>40000</v>
      </c>
      <c r="AK43" s="22"/>
      <c r="AM43" s="34">
        <f t="shared" si="2"/>
        <v>40000</v>
      </c>
    </row>
    <row r="44" spans="1:39" s="5" customFormat="1" ht="68.25" customHeight="1" x14ac:dyDescent="0.2">
      <c r="A44" s="9">
        <v>40</v>
      </c>
      <c r="B44" s="22">
        <v>58989</v>
      </c>
      <c r="C44" s="42" t="s">
        <v>219</v>
      </c>
      <c r="D44" s="45" t="s">
        <v>805</v>
      </c>
      <c r="E44" s="42" t="s">
        <v>534</v>
      </c>
      <c r="F44" s="42" t="s">
        <v>52</v>
      </c>
      <c r="G44" s="22" t="s">
        <v>53</v>
      </c>
      <c r="H44" s="22" t="s">
        <v>19</v>
      </c>
      <c r="I44" s="22" t="s">
        <v>533</v>
      </c>
      <c r="J44" s="22" t="s">
        <v>52</v>
      </c>
      <c r="K44" s="22">
        <v>62029</v>
      </c>
      <c r="L44" s="22" t="s">
        <v>19</v>
      </c>
      <c r="M44" s="22" t="s">
        <v>340</v>
      </c>
      <c r="N44" s="22" t="s">
        <v>349</v>
      </c>
      <c r="O44" s="22" t="s">
        <v>535</v>
      </c>
      <c r="P44" s="22" t="s">
        <v>536</v>
      </c>
      <c r="Q44" s="22" t="s">
        <v>365</v>
      </c>
      <c r="R44" s="22" t="s">
        <v>370</v>
      </c>
      <c r="S44" s="22" t="s">
        <v>537</v>
      </c>
      <c r="T44" s="18" t="s">
        <v>347</v>
      </c>
      <c r="U44" s="22" t="s">
        <v>332</v>
      </c>
      <c r="V44" s="44">
        <v>12</v>
      </c>
      <c r="W44" s="44">
        <v>12</v>
      </c>
      <c r="X44" s="44">
        <v>8</v>
      </c>
      <c r="Y44" s="44">
        <v>8</v>
      </c>
      <c r="Z44" s="44">
        <v>14</v>
      </c>
      <c r="AA44" s="44">
        <v>4</v>
      </c>
      <c r="AB44" s="44">
        <f t="shared" si="3"/>
        <v>58</v>
      </c>
      <c r="AC44" s="46" t="s">
        <v>348</v>
      </c>
      <c r="AD44" s="20">
        <v>45121</v>
      </c>
      <c r="AE44" s="22">
        <v>10632155</v>
      </c>
      <c r="AF44" s="22" t="s">
        <v>830</v>
      </c>
      <c r="AG44" s="22" t="s">
        <v>759</v>
      </c>
      <c r="AH44" s="25">
        <v>38102</v>
      </c>
      <c r="AI44" s="25">
        <v>26671.4</v>
      </c>
      <c r="AJ44" s="22"/>
      <c r="AK44" s="25">
        <v>26671.4</v>
      </c>
      <c r="AM44" s="34">
        <f t="shared" si="2"/>
        <v>26671.4</v>
      </c>
    </row>
    <row r="45" spans="1:39" s="5" customFormat="1" ht="63" customHeight="1" x14ac:dyDescent="0.2">
      <c r="A45" s="9">
        <v>41</v>
      </c>
      <c r="B45" s="22">
        <v>59017</v>
      </c>
      <c r="C45" s="42" t="s">
        <v>235</v>
      </c>
      <c r="D45" s="45" t="s">
        <v>234</v>
      </c>
      <c r="E45" s="42" t="s">
        <v>236</v>
      </c>
      <c r="F45" s="42" t="s">
        <v>88</v>
      </c>
      <c r="G45" s="22" t="s">
        <v>18</v>
      </c>
      <c r="H45" s="22" t="s">
        <v>19</v>
      </c>
      <c r="I45" s="22" t="s">
        <v>387</v>
      </c>
      <c r="J45" s="22" t="s">
        <v>88</v>
      </c>
      <c r="K45" s="22">
        <v>62010</v>
      </c>
      <c r="L45" s="9" t="s">
        <v>19</v>
      </c>
      <c r="M45" s="22" t="s">
        <v>340</v>
      </c>
      <c r="N45" s="22" t="s">
        <v>325</v>
      </c>
      <c r="O45" s="22" t="s">
        <v>388</v>
      </c>
      <c r="P45" s="22" t="s">
        <v>389</v>
      </c>
      <c r="Q45" s="22" t="s">
        <v>390</v>
      </c>
      <c r="R45" s="22" t="s">
        <v>391</v>
      </c>
      <c r="S45" s="22" t="s">
        <v>392</v>
      </c>
      <c r="T45" s="18">
        <v>0</v>
      </c>
      <c r="U45" s="22" t="s">
        <v>332</v>
      </c>
      <c r="V45" s="44">
        <v>12</v>
      </c>
      <c r="W45" s="44">
        <v>9</v>
      </c>
      <c r="X45" s="44">
        <v>9</v>
      </c>
      <c r="Y45" s="44">
        <v>9</v>
      </c>
      <c r="Z45" s="44">
        <v>14.5</v>
      </c>
      <c r="AA45" s="44">
        <v>4.5</v>
      </c>
      <c r="AB45" s="44">
        <f t="shared" si="3"/>
        <v>58</v>
      </c>
      <c r="AC45" s="46" t="s">
        <v>348</v>
      </c>
      <c r="AD45" s="20">
        <v>45090</v>
      </c>
      <c r="AE45" s="22">
        <v>10681016</v>
      </c>
      <c r="AF45" s="22" t="s">
        <v>831</v>
      </c>
      <c r="AG45" s="22" t="s">
        <v>759</v>
      </c>
      <c r="AH45" s="25">
        <v>45107</v>
      </c>
      <c r="AI45" s="25">
        <v>31574.9</v>
      </c>
      <c r="AJ45" s="22"/>
      <c r="AK45" s="25">
        <v>31574.9</v>
      </c>
      <c r="AM45" s="34">
        <f t="shared" si="2"/>
        <v>31574.9</v>
      </c>
    </row>
    <row r="46" spans="1:39" s="5" customFormat="1" ht="64.5" customHeight="1" x14ac:dyDescent="0.2">
      <c r="A46" s="9">
        <v>42</v>
      </c>
      <c r="B46" s="22">
        <v>58400</v>
      </c>
      <c r="C46" s="42" t="s">
        <v>23</v>
      </c>
      <c r="D46" s="45" t="s">
        <v>22</v>
      </c>
      <c r="E46" s="42" t="s">
        <v>24</v>
      </c>
      <c r="F46" s="42" t="s">
        <v>25</v>
      </c>
      <c r="G46" s="22" t="s">
        <v>26</v>
      </c>
      <c r="H46" s="22" t="s">
        <v>11</v>
      </c>
      <c r="I46" s="22" t="s">
        <v>324</v>
      </c>
      <c r="J46" s="22" t="s">
        <v>36</v>
      </c>
      <c r="K46" s="22">
        <v>63100</v>
      </c>
      <c r="L46" s="22" t="s">
        <v>11</v>
      </c>
      <c r="M46" s="22" t="s">
        <v>339</v>
      </c>
      <c r="N46" s="22" t="s">
        <v>325</v>
      </c>
      <c r="O46" s="22" t="s">
        <v>326</v>
      </c>
      <c r="P46" s="22" t="s">
        <v>327</v>
      </c>
      <c r="Q46" s="22" t="s">
        <v>328</v>
      </c>
      <c r="R46" s="22" t="s">
        <v>329</v>
      </c>
      <c r="S46" s="22" t="s">
        <v>330</v>
      </c>
      <c r="T46" s="18" t="s">
        <v>347</v>
      </c>
      <c r="U46" s="22" t="s">
        <v>332</v>
      </c>
      <c r="V46" s="44">
        <v>12</v>
      </c>
      <c r="W46" s="44">
        <v>10.5</v>
      </c>
      <c r="X46" s="44">
        <v>9</v>
      </c>
      <c r="Y46" s="44">
        <v>8</v>
      </c>
      <c r="Z46" s="44">
        <v>14</v>
      </c>
      <c r="AA46" s="44">
        <v>4</v>
      </c>
      <c r="AB46" s="44">
        <f t="shared" si="3"/>
        <v>57.5</v>
      </c>
      <c r="AC46" s="46" t="s">
        <v>340</v>
      </c>
      <c r="AD46" s="21">
        <v>45076</v>
      </c>
      <c r="AE46" s="22">
        <v>10632160</v>
      </c>
      <c r="AF46" s="22" t="s">
        <v>832</v>
      </c>
      <c r="AG46" s="22" t="s">
        <v>759</v>
      </c>
      <c r="AH46" s="25">
        <v>57000</v>
      </c>
      <c r="AI46" s="25">
        <v>39900</v>
      </c>
      <c r="AJ46" s="22"/>
      <c r="AK46" s="25">
        <v>39900</v>
      </c>
      <c r="AM46" s="34">
        <f t="shared" si="2"/>
        <v>39900</v>
      </c>
    </row>
    <row r="47" spans="1:39" s="5" customFormat="1" ht="59.25" customHeight="1" x14ac:dyDescent="0.2">
      <c r="A47" s="9">
        <v>43</v>
      </c>
      <c r="B47" s="22">
        <v>58959</v>
      </c>
      <c r="C47" s="42" t="s">
        <v>210</v>
      </c>
      <c r="D47" s="45" t="s">
        <v>809</v>
      </c>
      <c r="E47" s="42" t="s">
        <v>211</v>
      </c>
      <c r="F47" s="42" t="s">
        <v>52</v>
      </c>
      <c r="G47" s="22" t="s">
        <v>53</v>
      </c>
      <c r="H47" s="22" t="s">
        <v>19</v>
      </c>
      <c r="I47" s="22" t="s">
        <v>520</v>
      </c>
      <c r="J47" s="22" t="s">
        <v>52</v>
      </c>
      <c r="K47" s="22">
        <v>62029</v>
      </c>
      <c r="L47" s="22" t="s">
        <v>19</v>
      </c>
      <c r="M47" s="22" t="s">
        <v>340</v>
      </c>
      <c r="N47" s="22" t="s">
        <v>325</v>
      </c>
      <c r="O47" s="22" t="s">
        <v>521</v>
      </c>
      <c r="P47" s="22" t="s">
        <v>523</v>
      </c>
      <c r="Q47" s="22" t="s">
        <v>377</v>
      </c>
      <c r="R47" s="22" t="s">
        <v>522</v>
      </c>
      <c r="S47" s="22" t="s">
        <v>524</v>
      </c>
      <c r="T47" s="18">
        <v>0</v>
      </c>
      <c r="U47" s="22" t="s">
        <v>332</v>
      </c>
      <c r="V47" s="44">
        <v>13.5</v>
      </c>
      <c r="W47" s="44">
        <v>12</v>
      </c>
      <c r="X47" s="44">
        <v>5</v>
      </c>
      <c r="Y47" s="44">
        <v>8</v>
      </c>
      <c r="Z47" s="44">
        <v>14.5</v>
      </c>
      <c r="AA47" s="44">
        <v>4.5</v>
      </c>
      <c r="AB47" s="44">
        <f t="shared" si="3"/>
        <v>57.5</v>
      </c>
      <c r="AC47" s="46" t="s">
        <v>348</v>
      </c>
      <c r="AD47" s="20">
        <v>45105</v>
      </c>
      <c r="AE47" s="22">
        <v>10681019</v>
      </c>
      <c r="AF47" s="22" t="s">
        <v>833</v>
      </c>
      <c r="AG47" s="22" t="s">
        <v>759</v>
      </c>
      <c r="AH47" s="25">
        <v>71000</v>
      </c>
      <c r="AI47" s="25">
        <v>40000</v>
      </c>
      <c r="AJ47" s="22"/>
      <c r="AK47" s="25">
        <v>40000</v>
      </c>
      <c r="AM47" s="34">
        <f t="shared" si="2"/>
        <v>40000</v>
      </c>
    </row>
    <row r="48" spans="1:39" s="5" customFormat="1" ht="55.5" customHeight="1" x14ac:dyDescent="0.2">
      <c r="A48" s="9">
        <v>44</v>
      </c>
      <c r="B48" s="22">
        <v>58769</v>
      </c>
      <c r="C48" s="42" t="s">
        <v>143</v>
      </c>
      <c r="D48" s="45" t="s">
        <v>815</v>
      </c>
      <c r="E48" s="42" t="s">
        <v>144</v>
      </c>
      <c r="F48" s="42" t="s">
        <v>40</v>
      </c>
      <c r="G48" s="22" t="s">
        <v>41</v>
      </c>
      <c r="H48" s="22" t="s">
        <v>19</v>
      </c>
      <c r="I48" s="42" t="s">
        <v>144</v>
      </c>
      <c r="J48" s="22" t="s">
        <v>40</v>
      </c>
      <c r="K48" s="22" t="s">
        <v>41</v>
      </c>
      <c r="L48" s="9" t="s">
        <v>19</v>
      </c>
      <c r="M48" s="22" t="s">
        <v>340</v>
      </c>
      <c r="N48" s="22" t="s">
        <v>325</v>
      </c>
      <c r="O48" s="22" t="s">
        <v>384</v>
      </c>
      <c r="P48" s="22" t="s">
        <v>385</v>
      </c>
      <c r="Q48" s="22" t="s">
        <v>365</v>
      </c>
      <c r="R48" s="22" t="s">
        <v>370</v>
      </c>
      <c r="S48" s="22" t="s">
        <v>386</v>
      </c>
      <c r="T48" s="18" t="s">
        <v>347</v>
      </c>
      <c r="U48" s="22" t="s">
        <v>332</v>
      </c>
      <c r="V48" s="44">
        <v>12</v>
      </c>
      <c r="W48" s="44">
        <v>12</v>
      </c>
      <c r="X48" s="44">
        <v>7</v>
      </c>
      <c r="Y48" s="44">
        <v>8</v>
      </c>
      <c r="Z48" s="44">
        <v>14</v>
      </c>
      <c r="AA48" s="44">
        <v>4</v>
      </c>
      <c r="AB48" s="44">
        <f t="shared" si="3"/>
        <v>57</v>
      </c>
      <c r="AC48" s="46" t="s">
        <v>348</v>
      </c>
      <c r="AD48" s="20">
        <v>45114</v>
      </c>
      <c r="AE48" s="22">
        <v>10681017</v>
      </c>
      <c r="AF48" s="22" t="s">
        <v>834</v>
      </c>
      <c r="AG48" s="22" t="s">
        <v>759</v>
      </c>
      <c r="AH48" s="25">
        <v>40000</v>
      </c>
      <c r="AI48" s="25">
        <v>28000</v>
      </c>
      <c r="AJ48" s="22"/>
      <c r="AK48" s="25">
        <v>28000</v>
      </c>
      <c r="AM48" s="34">
        <f t="shared" si="2"/>
        <v>28000</v>
      </c>
    </row>
    <row r="49" spans="1:39" s="5" customFormat="1" ht="67.5" customHeight="1" x14ac:dyDescent="0.2">
      <c r="A49" s="9">
        <v>45</v>
      </c>
      <c r="B49" s="22">
        <v>59136</v>
      </c>
      <c r="C49" s="42" t="s">
        <v>277</v>
      </c>
      <c r="D49" s="45" t="s">
        <v>810</v>
      </c>
      <c r="E49" s="42" t="s">
        <v>278</v>
      </c>
      <c r="F49" s="42" t="s">
        <v>30</v>
      </c>
      <c r="G49" s="22" t="s">
        <v>31</v>
      </c>
      <c r="H49" s="22" t="s">
        <v>5</v>
      </c>
      <c r="I49" s="22" t="s">
        <v>583</v>
      </c>
      <c r="J49" s="22" t="s">
        <v>61</v>
      </c>
      <c r="K49" s="22">
        <v>62014</v>
      </c>
      <c r="L49" s="22" t="s">
        <v>19</v>
      </c>
      <c r="M49" s="22" t="s">
        <v>340</v>
      </c>
      <c r="N49" s="22" t="s">
        <v>325</v>
      </c>
      <c r="O49" s="22" t="s">
        <v>452</v>
      </c>
      <c r="P49" s="22" t="s">
        <v>584</v>
      </c>
      <c r="Q49" s="22" t="s">
        <v>365</v>
      </c>
      <c r="R49" s="22" t="s">
        <v>370</v>
      </c>
      <c r="S49" s="22" t="s">
        <v>585</v>
      </c>
      <c r="T49" s="18" t="s">
        <v>347</v>
      </c>
      <c r="U49" s="22" t="s">
        <v>332</v>
      </c>
      <c r="V49" s="44">
        <v>12</v>
      </c>
      <c r="W49" s="44">
        <v>12</v>
      </c>
      <c r="X49" s="44">
        <v>8</v>
      </c>
      <c r="Y49" s="44">
        <v>8</v>
      </c>
      <c r="Z49" s="44">
        <v>13.5</v>
      </c>
      <c r="AA49" s="44">
        <v>3.5</v>
      </c>
      <c r="AB49" s="44">
        <f t="shared" si="3"/>
        <v>57</v>
      </c>
      <c r="AC49" s="46" t="s">
        <v>348</v>
      </c>
      <c r="AD49" s="20">
        <v>45092</v>
      </c>
      <c r="AE49" s="22">
        <v>10632158</v>
      </c>
      <c r="AF49" s="22" t="s">
        <v>835</v>
      </c>
      <c r="AG49" s="22" t="s">
        <v>759</v>
      </c>
      <c r="AH49" s="25">
        <v>58000</v>
      </c>
      <c r="AI49" s="25">
        <v>40000</v>
      </c>
      <c r="AJ49" s="22"/>
      <c r="AK49" s="25">
        <v>40000</v>
      </c>
      <c r="AM49" s="34">
        <f t="shared" si="2"/>
        <v>40000</v>
      </c>
    </row>
    <row r="50" spans="1:39" s="5" customFormat="1" ht="64.5" customHeight="1" x14ac:dyDescent="0.2">
      <c r="A50" s="9">
        <v>46</v>
      </c>
      <c r="B50" s="22">
        <v>58997</v>
      </c>
      <c r="C50" s="42" t="s">
        <v>221</v>
      </c>
      <c r="D50" s="22" t="s">
        <v>220</v>
      </c>
      <c r="E50" s="42" t="s">
        <v>222</v>
      </c>
      <c r="F50" s="42" t="s">
        <v>36</v>
      </c>
      <c r="G50" s="22" t="s">
        <v>37</v>
      </c>
      <c r="H50" s="22" t="s">
        <v>11</v>
      </c>
      <c r="I50" s="42" t="s">
        <v>222</v>
      </c>
      <c r="J50" s="22" t="s">
        <v>36</v>
      </c>
      <c r="K50" s="22" t="s">
        <v>37</v>
      </c>
      <c r="L50" s="22" t="s">
        <v>11</v>
      </c>
      <c r="M50" s="22" t="s">
        <v>339</v>
      </c>
      <c r="N50" s="22" t="s">
        <v>325</v>
      </c>
      <c r="O50" s="22" t="s">
        <v>538</v>
      </c>
      <c r="P50" s="22" t="s">
        <v>539</v>
      </c>
      <c r="Q50" s="22" t="s">
        <v>328</v>
      </c>
      <c r="R50" s="22" t="s">
        <v>329</v>
      </c>
      <c r="S50" s="22" t="s">
        <v>540</v>
      </c>
      <c r="T50" s="18">
        <v>0</v>
      </c>
      <c r="U50" s="22" t="s">
        <v>332</v>
      </c>
      <c r="V50" s="44">
        <v>10.5</v>
      </c>
      <c r="W50" s="44">
        <v>10.5</v>
      </c>
      <c r="X50" s="44">
        <v>9</v>
      </c>
      <c r="Y50" s="44">
        <v>9</v>
      </c>
      <c r="Z50" s="44">
        <v>13.5</v>
      </c>
      <c r="AA50" s="44">
        <v>3.5</v>
      </c>
      <c r="AB50" s="44">
        <f t="shared" si="3"/>
        <v>56</v>
      </c>
      <c r="AC50" s="46" t="s">
        <v>362</v>
      </c>
      <c r="AD50" s="20">
        <v>45122</v>
      </c>
      <c r="AE50" s="22">
        <v>10632164</v>
      </c>
      <c r="AF50" s="22" t="s">
        <v>836</v>
      </c>
      <c r="AG50" s="22" t="s">
        <v>759</v>
      </c>
      <c r="AH50" s="25">
        <v>38000</v>
      </c>
      <c r="AI50" s="25">
        <v>26600</v>
      </c>
      <c r="AJ50" s="22"/>
      <c r="AK50" s="25">
        <v>26600</v>
      </c>
      <c r="AM50" s="34">
        <f t="shared" si="2"/>
        <v>26600</v>
      </c>
    </row>
    <row r="51" spans="1:39" s="5" customFormat="1" ht="51" customHeight="1" x14ac:dyDescent="0.2">
      <c r="A51" s="9">
        <v>47</v>
      </c>
      <c r="B51" s="22">
        <v>59138</v>
      </c>
      <c r="C51" s="42" t="s">
        <v>279</v>
      </c>
      <c r="D51" s="45" t="s">
        <v>811</v>
      </c>
      <c r="E51" s="42" t="s">
        <v>280</v>
      </c>
      <c r="F51" s="42" t="s">
        <v>61</v>
      </c>
      <c r="G51" s="22" t="s">
        <v>62</v>
      </c>
      <c r="H51" s="22" t="s">
        <v>19</v>
      </c>
      <c r="I51" s="42" t="s">
        <v>280</v>
      </c>
      <c r="J51" s="22" t="s">
        <v>61</v>
      </c>
      <c r="K51" s="22" t="s">
        <v>62</v>
      </c>
      <c r="L51" s="22" t="s">
        <v>19</v>
      </c>
      <c r="M51" s="22" t="s">
        <v>340</v>
      </c>
      <c r="N51" s="22" t="s">
        <v>325</v>
      </c>
      <c r="O51" s="22" t="s">
        <v>552</v>
      </c>
      <c r="P51" s="22" t="s">
        <v>553</v>
      </c>
      <c r="Q51" s="22" t="s">
        <v>390</v>
      </c>
      <c r="R51" s="22" t="s">
        <v>423</v>
      </c>
      <c r="S51" s="22" t="s">
        <v>554</v>
      </c>
      <c r="T51" s="18">
        <v>0</v>
      </c>
      <c r="U51" s="22" t="s">
        <v>332</v>
      </c>
      <c r="V51" s="44">
        <v>12</v>
      </c>
      <c r="W51" s="44">
        <v>10.5</v>
      </c>
      <c r="X51" s="44">
        <v>8</v>
      </c>
      <c r="Y51" s="44">
        <v>8</v>
      </c>
      <c r="Z51" s="44">
        <v>13.5</v>
      </c>
      <c r="AA51" s="44">
        <v>3.5</v>
      </c>
      <c r="AB51" s="44">
        <f t="shared" si="3"/>
        <v>55.5</v>
      </c>
      <c r="AC51" s="46" t="s">
        <v>348</v>
      </c>
      <c r="AD51" s="20">
        <v>45088</v>
      </c>
      <c r="AE51" s="22">
        <v>10632161</v>
      </c>
      <c r="AF51" s="22" t="s">
        <v>837</v>
      </c>
      <c r="AG51" s="22" t="s">
        <v>759</v>
      </c>
      <c r="AH51" s="25">
        <v>45107</v>
      </c>
      <c r="AI51" s="25">
        <v>31574.9</v>
      </c>
      <c r="AJ51" s="22"/>
      <c r="AK51" s="25">
        <v>31574.9</v>
      </c>
      <c r="AM51" s="34">
        <f t="shared" si="2"/>
        <v>31574.9</v>
      </c>
    </row>
    <row r="52" spans="1:39" s="5" customFormat="1" ht="62.25" customHeight="1" x14ac:dyDescent="0.2">
      <c r="A52" s="9">
        <v>48</v>
      </c>
      <c r="B52" s="22">
        <v>59161</v>
      </c>
      <c r="C52" s="49" t="s">
        <v>292</v>
      </c>
      <c r="D52" s="22" t="s">
        <v>291</v>
      </c>
      <c r="E52" s="42" t="s">
        <v>293</v>
      </c>
      <c r="F52" s="42" t="s">
        <v>294</v>
      </c>
      <c r="G52" s="22" t="s">
        <v>47</v>
      </c>
      <c r="H52" s="22" t="s">
        <v>19</v>
      </c>
      <c r="I52" s="42" t="s">
        <v>293</v>
      </c>
      <c r="J52" s="22" t="s">
        <v>294</v>
      </c>
      <c r="K52" s="22" t="s">
        <v>47</v>
      </c>
      <c r="L52" s="22" t="s">
        <v>19</v>
      </c>
      <c r="M52" s="22" t="s">
        <v>340</v>
      </c>
      <c r="N52" s="22" t="s">
        <v>325</v>
      </c>
      <c r="O52" s="22" t="s">
        <v>564</v>
      </c>
      <c r="P52" s="22" t="s">
        <v>565</v>
      </c>
      <c r="Q52" s="22" t="s">
        <v>506</v>
      </c>
      <c r="R52" s="22" t="s">
        <v>517</v>
      </c>
      <c r="S52" s="22" t="s">
        <v>566</v>
      </c>
      <c r="T52" s="18">
        <v>0</v>
      </c>
      <c r="U52" s="22" t="s">
        <v>332</v>
      </c>
      <c r="V52" s="44">
        <v>12</v>
      </c>
      <c r="W52" s="44">
        <v>9</v>
      </c>
      <c r="X52" s="44">
        <v>6</v>
      </c>
      <c r="Y52" s="44">
        <v>10</v>
      </c>
      <c r="Z52" s="44">
        <v>14.5</v>
      </c>
      <c r="AA52" s="44">
        <v>3.5</v>
      </c>
      <c r="AB52" s="44">
        <f t="shared" si="3"/>
        <v>55</v>
      </c>
      <c r="AC52" s="46" t="s">
        <v>348</v>
      </c>
      <c r="AD52" s="24" t="s">
        <v>764</v>
      </c>
      <c r="AE52" s="22">
        <v>10632744</v>
      </c>
      <c r="AF52" s="22" t="s">
        <v>857</v>
      </c>
      <c r="AG52" s="22" t="s">
        <v>759</v>
      </c>
      <c r="AH52" s="25">
        <v>40000</v>
      </c>
      <c r="AI52" s="25">
        <v>28000</v>
      </c>
      <c r="AJ52" s="22"/>
      <c r="AK52" s="25">
        <v>28000</v>
      </c>
      <c r="AM52" s="34">
        <f t="shared" si="2"/>
        <v>28000</v>
      </c>
    </row>
    <row r="53" spans="1:39" s="5" customFormat="1" ht="60" customHeight="1" x14ac:dyDescent="0.2">
      <c r="A53" s="9">
        <v>49</v>
      </c>
      <c r="B53" s="22">
        <v>59127</v>
      </c>
      <c r="C53" s="42" t="s">
        <v>273</v>
      </c>
      <c r="D53" s="45" t="s">
        <v>806</v>
      </c>
      <c r="E53" s="42" t="s">
        <v>274</v>
      </c>
      <c r="F53" s="42" t="s">
        <v>275</v>
      </c>
      <c r="G53" s="22" t="s">
        <v>276</v>
      </c>
      <c r="H53" s="22" t="s">
        <v>42</v>
      </c>
      <c r="I53" s="22" t="s">
        <v>579</v>
      </c>
      <c r="J53" s="22" t="s">
        <v>36</v>
      </c>
      <c r="K53" s="22">
        <v>63100</v>
      </c>
      <c r="L53" s="22" t="s">
        <v>11</v>
      </c>
      <c r="M53" s="22" t="s">
        <v>340</v>
      </c>
      <c r="N53" s="22" t="s">
        <v>349</v>
      </c>
      <c r="O53" s="22" t="s">
        <v>580</v>
      </c>
      <c r="P53" s="22" t="s">
        <v>581</v>
      </c>
      <c r="Q53" s="22" t="s">
        <v>344</v>
      </c>
      <c r="R53" s="22" t="s">
        <v>345</v>
      </c>
      <c r="S53" s="22" t="s">
        <v>582</v>
      </c>
      <c r="T53" s="18">
        <v>0</v>
      </c>
      <c r="U53" s="22" t="s">
        <v>332</v>
      </c>
      <c r="V53" s="44">
        <v>12</v>
      </c>
      <c r="W53" s="44">
        <v>9</v>
      </c>
      <c r="X53" s="44">
        <v>7</v>
      </c>
      <c r="Y53" s="44">
        <v>9</v>
      </c>
      <c r="Z53" s="44">
        <v>14</v>
      </c>
      <c r="AA53" s="44">
        <v>3.5</v>
      </c>
      <c r="AB53" s="44">
        <f t="shared" si="3"/>
        <v>54.5</v>
      </c>
      <c r="AC53" s="46" t="s">
        <v>348</v>
      </c>
      <c r="AD53" s="20">
        <v>45098</v>
      </c>
      <c r="AE53" s="22">
        <v>10632746</v>
      </c>
      <c r="AF53" s="22" t="s">
        <v>838</v>
      </c>
      <c r="AG53" s="22" t="s">
        <v>759</v>
      </c>
      <c r="AH53" s="25">
        <v>40377.5</v>
      </c>
      <c r="AI53" s="25">
        <v>28264.25</v>
      </c>
      <c r="AJ53" s="22"/>
      <c r="AK53" s="25">
        <v>28264.25</v>
      </c>
      <c r="AM53" s="34">
        <f t="shared" si="2"/>
        <v>28264.25</v>
      </c>
    </row>
    <row r="54" spans="1:39" s="5" customFormat="1" ht="58.5" customHeight="1" x14ac:dyDescent="0.2">
      <c r="A54" s="9">
        <v>50</v>
      </c>
      <c r="B54" s="22">
        <v>59142</v>
      </c>
      <c r="C54" s="42" t="s">
        <v>282</v>
      </c>
      <c r="D54" s="45" t="s">
        <v>281</v>
      </c>
      <c r="E54" s="42" t="s">
        <v>283</v>
      </c>
      <c r="F54" s="42" t="s">
        <v>12</v>
      </c>
      <c r="G54" s="22" t="s">
        <v>284</v>
      </c>
      <c r="H54" s="22" t="s">
        <v>68</v>
      </c>
      <c r="I54" s="42" t="s">
        <v>283</v>
      </c>
      <c r="J54" s="22" t="s">
        <v>12</v>
      </c>
      <c r="K54" s="22" t="s">
        <v>284</v>
      </c>
      <c r="L54" s="22" t="s">
        <v>68</v>
      </c>
      <c r="M54" s="22" t="s">
        <v>339</v>
      </c>
      <c r="N54" s="22" t="s">
        <v>349</v>
      </c>
      <c r="O54" s="22" t="s">
        <v>555</v>
      </c>
      <c r="P54" s="22" t="s">
        <v>556</v>
      </c>
      <c r="Q54" s="22" t="s">
        <v>328</v>
      </c>
      <c r="R54" s="22" t="s">
        <v>352</v>
      </c>
      <c r="S54" s="22" t="s">
        <v>557</v>
      </c>
      <c r="T54" s="18">
        <v>0</v>
      </c>
      <c r="U54" s="22" t="s">
        <v>332</v>
      </c>
      <c r="V54" s="44">
        <v>12</v>
      </c>
      <c r="W54" s="44">
        <v>9</v>
      </c>
      <c r="X54" s="44">
        <v>8</v>
      </c>
      <c r="Y54" s="44">
        <v>8</v>
      </c>
      <c r="Z54" s="44">
        <v>14</v>
      </c>
      <c r="AA54" s="44">
        <v>3.5</v>
      </c>
      <c r="AB54" s="44">
        <f t="shared" si="3"/>
        <v>54.5</v>
      </c>
      <c r="AC54" s="46" t="s">
        <v>348</v>
      </c>
      <c r="AD54" s="20">
        <v>45086</v>
      </c>
      <c r="AE54" s="22">
        <v>10632743</v>
      </c>
      <c r="AF54" s="22" t="s">
        <v>839</v>
      </c>
      <c r="AG54" s="22" t="s">
        <v>759</v>
      </c>
      <c r="AH54" s="25">
        <v>58419.89</v>
      </c>
      <c r="AI54" s="25">
        <v>40000</v>
      </c>
      <c r="AJ54" s="22"/>
      <c r="AK54" s="25">
        <v>40000</v>
      </c>
      <c r="AM54" s="34">
        <f t="shared" si="2"/>
        <v>40000</v>
      </c>
    </row>
    <row r="55" spans="1:39" s="5" customFormat="1" ht="54.75" customHeight="1" x14ac:dyDescent="0.2">
      <c r="A55" s="9">
        <v>51</v>
      </c>
      <c r="B55" s="22">
        <v>58840</v>
      </c>
      <c r="C55" s="42" t="s">
        <v>173</v>
      </c>
      <c r="D55" s="45" t="s">
        <v>816</v>
      </c>
      <c r="E55" s="42" t="s">
        <v>174</v>
      </c>
      <c r="F55" s="42" t="s">
        <v>30</v>
      </c>
      <c r="G55" s="22" t="s">
        <v>31</v>
      </c>
      <c r="H55" s="22" t="s">
        <v>5</v>
      </c>
      <c r="I55" s="42" t="s">
        <v>174</v>
      </c>
      <c r="J55" s="22" t="s">
        <v>30</v>
      </c>
      <c r="K55" s="22" t="s">
        <v>31</v>
      </c>
      <c r="L55" s="22" t="s">
        <v>5</v>
      </c>
      <c r="M55" s="22" t="s">
        <v>339</v>
      </c>
      <c r="N55" s="22" t="s">
        <v>349</v>
      </c>
      <c r="O55" s="22" t="s">
        <v>495</v>
      </c>
      <c r="P55" s="22" t="s">
        <v>496</v>
      </c>
      <c r="Q55" s="22" t="s">
        <v>390</v>
      </c>
      <c r="R55" s="22" t="s">
        <v>391</v>
      </c>
      <c r="S55" s="22" t="s">
        <v>497</v>
      </c>
      <c r="T55" s="18">
        <v>1.4999999999999999E-2</v>
      </c>
      <c r="U55" s="22" t="s">
        <v>332</v>
      </c>
      <c r="V55" s="44">
        <v>12</v>
      </c>
      <c r="W55" s="44">
        <v>12</v>
      </c>
      <c r="X55" s="44">
        <v>6</v>
      </c>
      <c r="Y55" s="44">
        <v>7</v>
      </c>
      <c r="Z55" s="44">
        <v>13.5</v>
      </c>
      <c r="AA55" s="44">
        <v>3</v>
      </c>
      <c r="AB55" s="44">
        <f t="shared" si="3"/>
        <v>53.5</v>
      </c>
      <c r="AC55" s="46" t="s">
        <v>340</v>
      </c>
      <c r="AD55" s="20" t="s">
        <v>861</v>
      </c>
      <c r="AE55" s="22">
        <v>10610691</v>
      </c>
      <c r="AF55" s="22" t="s">
        <v>840</v>
      </c>
      <c r="AG55" s="22" t="s">
        <v>759</v>
      </c>
      <c r="AH55" s="25">
        <v>28300</v>
      </c>
      <c r="AI55" s="25">
        <v>19810</v>
      </c>
      <c r="AJ55" s="25">
        <v>19810</v>
      </c>
      <c r="AK55" s="22"/>
      <c r="AM55" s="34">
        <f t="shared" si="2"/>
        <v>19810</v>
      </c>
    </row>
    <row r="56" spans="1:39" s="5" customFormat="1" ht="65.25" customHeight="1" x14ac:dyDescent="0.2">
      <c r="A56" s="9">
        <v>52</v>
      </c>
      <c r="B56" s="22">
        <v>58869</v>
      </c>
      <c r="C56" s="42" t="s">
        <v>192</v>
      </c>
      <c r="D56" s="45" t="s">
        <v>802</v>
      </c>
      <c r="E56" s="42" t="s">
        <v>193</v>
      </c>
      <c r="F56" s="42" t="s">
        <v>30</v>
      </c>
      <c r="G56" s="22" t="s">
        <v>31</v>
      </c>
      <c r="H56" s="22" t="s">
        <v>5</v>
      </c>
      <c r="I56" s="42" t="s">
        <v>193</v>
      </c>
      <c r="J56" s="22" t="s">
        <v>30</v>
      </c>
      <c r="K56" s="22" t="s">
        <v>31</v>
      </c>
      <c r="L56" s="22" t="s">
        <v>5</v>
      </c>
      <c r="M56" s="22" t="s">
        <v>340</v>
      </c>
      <c r="N56" s="22" t="s">
        <v>325</v>
      </c>
      <c r="O56" s="22" t="s">
        <v>456</v>
      </c>
      <c r="P56" s="22" t="s">
        <v>502</v>
      </c>
      <c r="Q56" s="22" t="s">
        <v>399</v>
      </c>
      <c r="R56" s="22" t="s">
        <v>501</v>
      </c>
      <c r="S56" s="22" t="s">
        <v>503</v>
      </c>
      <c r="T56" s="18" t="s">
        <v>347</v>
      </c>
      <c r="U56" s="22" t="s">
        <v>332</v>
      </c>
      <c r="V56" s="44">
        <v>12</v>
      </c>
      <c r="W56" s="44">
        <v>10.5</v>
      </c>
      <c r="X56" s="44">
        <v>7</v>
      </c>
      <c r="Y56" s="44">
        <v>7</v>
      </c>
      <c r="Z56" s="44">
        <v>13</v>
      </c>
      <c r="AA56" s="44">
        <v>4</v>
      </c>
      <c r="AB56" s="44">
        <f t="shared" si="3"/>
        <v>53.5</v>
      </c>
      <c r="AC56" s="46" t="s">
        <v>348</v>
      </c>
      <c r="AD56" s="20">
        <v>45105</v>
      </c>
      <c r="AE56" s="22">
        <v>10632748</v>
      </c>
      <c r="AF56" s="22" t="s">
        <v>847</v>
      </c>
      <c r="AG56" s="22" t="s">
        <v>759</v>
      </c>
      <c r="AH56" s="25">
        <v>46200</v>
      </c>
      <c r="AI56" s="25">
        <v>32340</v>
      </c>
      <c r="AJ56" s="22"/>
      <c r="AK56" s="25">
        <v>32340</v>
      </c>
      <c r="AM56" s="34">
        <f t="shared" si="2"/>
        <v>32340</v>
      </c>
    </row>
    <row r="57" spans="1:39" s="5" customFormat="1" ht="63.75" customHeight="1" x14ac:dyDescent="0.2">
      <c r="A57" s="9">
        <v>53</v>
      </c>
      <c r="B57" s="22">
        <v>58642</v>
      </c>
      <c r="C57" s="42" t="s">
        <v>96</v>
      </c>
      <c r="D57" s="45" t="s">
        <v>801</v>
      </c>
      <c r="E57" s="42" t="s">
        <v>97</v>
      </c>
      <c r="F57" s="42" t="s">
        <v>98</v>
      </c>
      <c r="G57" s="22" t="s">
        <v>99</v>
      </c>
      <c r="H57" s="22" t="s">
        <v>11</v>
      </c>
      <c r="I57" s="42" t="s">
        <v>97</v>
      </c>
      <c r="J57" s="22" t="s">
        <v>98</v>
      </c>
      <c r="K57" s="22" t="s">
        <v>99</v>
      </c>
      <c r="L57" s="9" t="s">
        <v>11</v>
      </c>
      <c r="M57" s="22" t="s">
        <v>339</v>
      </c>
      <c r="N57" s="22" t="s">
        <v>325</v>
      </c>
      <c r="O57" s="22" t="s">
        <v>462</v>
      </c>
      <c r="P57" s="22" t="s">
        <v>463</v>
      </c>
      <c r="Q57" s="22" t="s">
        <v>464</v>
      </c>
      <c r="R57" s="22" t="s">
        <v>356</v>
      </c>
      <c r="S57" s="22" t="s">
        <v>464</v>
      </c>
      <c r="T57" s="18">
        <v>0</v>
      </c>
      <c r="U57" s="22" t="s">
        <v>332</v>
      </c>
      <c r="V57" s="44">
        <v>10.5</v>
      </c>
      <c r="W57" s="44">
        <v>10.5</v>
      </c>
      <c r="X57" s="44">
        <v>7</v>
      </c>
      <c r="Y57" s="44">
        <v>7</v>
      </c>
      <c r="Z57" s="44">
        <v>14</v>
      </c>
      <c r="AA57" s="44">
        <v>4</v>
      </c>
      <c r="AB57" s="44">
        <f t="shared" si="3"/>
        <v>53</v>
      </c>
      <c r="AC57" s="46" t="s">
        <v>340</v>
      </c>
      <c r="AD57" s="20">
        <v>45100</v>
      </c>
      <c r="AE57" s="22">
        <v>10632753</v>
      </c>
      <c r="AF57" s="22" t="s">
        <v>841</v>
      </c>
      <c r="AG57" s="22" t="s">
        <v>759</v>
      </c>
      <c r="AH57" s="25">
        <v>86813</v>
      </c>
      <c r="AI57" s="25">
        <v>40000</v>
      </c>
      <c r="AJ57" s="22"/>
      <c r="AK57" s="25">
        <v>40000</v>
      </c>
      <c r="AM57" s="34">
        <f t="shared" si="2"/>
        <v>40000</v>
      </c>
    </row>
    <row r="58" spans="1:39" s="5" customFormat="1" ht="54.75" customHeight="1" x14ac:dyDescent="0.2">
      <c r="A58" s="9">
        <v>54</v>
      </c>
      <c r="B58" s="22">
        <v>58600</v>
      </c>
      <c r="C58" s="42" t="s">
        <v>78</v>
      </c>
      <c r="D58" s="45" t="s">
        <v>77</v>
      </c>
      <c r="E58" s="42" t="s">
        <v>79</v>
      </c>
      <c r="F58" s="42" t="s">
        <v>80</v>
      </c>
      <c r="G58" s="22" t="s">
        <v>81</v>
      </c>
      <c r="H58" s="22" t="s">
        <v>19</v>
      </c>
      <c r="I58" s="42" t="s">
        <v>79</v>
      </c>
      <c r="J58" s="22" t="s">
        <v>80</v>
      </c>
      <c r="K58" s="22" t="s">
        <v>81</v>
      </c>
      <c r="L58" s="9" t="s">
        <v>19</v>
      </c>
      <c r="M58" s="22" t="s">
        <v>339</v>
      </c>
      <c r="N58" s="22" t="s">
        <v>325</v>
      </c>
      <c r="O58" s="22" t="s">
        <v>456</v>
      </c>
      <c r="P58" s="22" t="s">
        <v>457</v>
      </c>
      <c r="Q58" s="22" t="s">
        <v>365</v>
      </c>
      <c r="R58" s="22" t="s">
        <v>370</v>
      </c>
      <c r="S58" s="22" t="s">
        <v>458</v>
      </c>
      <c r="T58" s="18">
        <v>0</v>
      </c>
      <c r="U58" s="22" t="s">
        <v>332</v>
      </c>
      <c r="V58" s="44">
        <v>10.5</v>
      </c>
      <c r="W58" s="44">
        <v>9</v>
      </c>
      <c r="X58" s="44">
        <v>7</v>
      </c>
      <c r="Y58" s="44">
        <v>9</v>
      </c>
      <c r="Z58" s="44">
        <v>14</v>
      </c>
      <c r="AA58" s="44">
        <v>3.5</v>
      </c>
      <c r="AB58" s="44">
        <f t="shared" si="3"/>
        <v>53</v>
      </c>
      <c r="AC58" s="46" t="s">
        <v>348</v>
      </c>
      <c r="AD58" s="20">
        <v>45122</v>
      </c>
      <c r="AE58" s="22">
        <v>10632751</v>
      </c>
      <c r="AF58" s="22" t="s">
        <v>842</v>
      </c>
      <c r="AG58" s="22" t="s">
        <v>759</v>
      </c>
      <c r="AH58" s="25">
        <v>75000</v>
      </c>
      <c r="AI58" s="25">
        <v>40000</v>
      </c>
      <c r="AJ58" s="8"/>
      <c r="AK58" s="25">
        <v>40000</v>
      </c>
      <c r="AM58" s="34">
        <f t="shared" si="2"/>
        <v>40000</v>
      </c>
    </row>
    <row r="59" spans="1:39" s="5" customFormat="1" ht="66" customHeight="1" x14ac:dyDescent="0.2">
      <c r="A59" s="9">
        <v>55</v>
      </c>
      <c r="B59" s="22">
        <v>58902</v>
      </c>
      <c r="C59" s="42" t="s">
        <v>203</v>
      </c>
      <c r="D59" s="45" t="s">
        <v>812</v>
      </c>
      <c r="E59" s="42" t="s">
        <v>204</v>
      </c>
      <c r="F59" s="42" t="s">
        <v>205</v>
      </c>
      <c r="G59" s="22" t="s">
        <v>206</v>
      </c>
      <c r="H59" s="22" t="s">
        <v>11</v>
      </c>
      <c r="I59" s="42" t="s">
        <v>204</v>
      </c>
      <c r="J59" s="22" t="s">
        <v>205</v>
      </c>
      <c r="K59" s="22" t="s">
        <v>206</v>
      </c>
      <c r="L59" s="22" t="s">
        <v>11</v>
      </c>
      <c r="M59" s="22" t="s">
        <v>340</v>
      </c>
      <c r="N59" s="22" t="s">
        <v>349</v>
      </c>
      <c r="O59" s="22" t="s">
        <v>513</v>
      </c>
      <c r="P59" s="22" t="s">
        <v>514</v>
      </c>
      <c r="Q59" s="22" t="s">
        <v>390</v>
      </c>
      <c r="R59" s="22" t="s">
        <v>483</v>
      </c>
      <c r="S59" s="22" t="s">
        <v>515</v>
      </c>
      <c r="T59" s="18" t="s">
        <v>347</v>
      </c>
      <c r="U59" s="22" t="s">
        <v>332</v>
      </c>
      <c r="V59" s="44">
        <v>12</v>
      </c>
      <c r="W59" s="44">
        <v>10.5</v>
      </c>
      <c r="X59" s="44">
        <v>8</v>
      </c>
      <c r="Y59" s="44">
        <v>6</v>
      </c>
      <c r="Z59" s="44">
        <v>13.5</v>
      </c>
      <c r="AA59" s="44">
        <v>3</v>
      </c>
      <c r="AB59" s="44">
        <f t="shared" si="3"/>
        <v>53</v>
      </c>
      <c r="AC59" s="46" t="s">
        <v>348</v>
      </c>
      <c r="AD59" s="20">
        <v>45132</v>
      </c>
      <c r="AE59" s="22">
        <v>10632749</v>
      </c>
      <c r="AF59" s="22" t="s">
        <v>843</v>
      </c>
      <c r="AG59" s="22" t="s">
        <v>759</v>
      </c>
      <c r="AH59" s="25">
        <v>55000</v>
      </c>
      <c r="AI59" s="25">
        <v>38500</v>
      </c>
      <c r="AJ59" s="22"/>
      <c r="AK59" s="25">
        <v>38500</v>
      </c>
      <c r="AM59" s="34">
        <f t="shared" si="2"/>
        <v>38500</v>
      </c>
    </row>
    <row r="60" spans="1:39" s="5" customFormat="1" ht="57" customHeight="1" x14ac:dyDescent="0.2">
      <c r="A60" s="9">
        <v>56</v>
      </c>
      <c r="B60" s="22">
        <v>59071</v>
      </c>
      <c r="C60" s="42" t="s">
        <v>258</v>
      </c>
      <c r="D60" s="22" t="s">
        <v>257</v>
      </c>
      <c r="E60" s="42" t="s">
        <v>259</v>
      </c>
      <c r="F60" s="42" t="s">
        <v>40</v>
      </c>
      <c r="G60" s="22" t="s">
        <v>41</v>
      </c>
      <c r="H60" s="22" t="s">
        <v>19</v>
      </c>
      <c r="I60" s="42" t="s">
        <v>259</v>
      </c>
      <c r="J60" s="22" t="s">
        <v>40</v>
      </c>
      <c r="K60" s="22" t="s">
        <v>41</v>
      </c>
      <c r="L60" s="9" t="s">
        <v>19</v>
      </c>
      <c r="M60" s="22" t="s">
        <v>339</v>
      </c>
      <c r="N60" s="22" t="s">
        <v>325</v>
      </c>
      <c r="O60" s="22" t="s">
        <v>429</v>
      </c>
      <c r="P60" s="22" t="s">
        <v>430</v>
      </c>
      <c r="Q60" s="22" t="s">
        <v>365</v>
      </c>
      <c r="R60" s="22" t="s">
        <v>366</v>
      </c>
      <c r="S60" s="22" t="s">
        <v>431</v>
      </c>
      <c r="T60" s="18" t="s">
        <v>347</v>
      </c>
      <c r="U60" s="22" t="s">
        <v>332</v>
      </c>
      <c r="V60" s="44">
        <v>10.5</v>
      </c>
      <c r="W60" s="44">
        <v>10.5</v>
      </c>
      <c r="X60" s="44">
        <v>7</v>
      </c>
      <c r="Y60" s="44">
        <v>8</v>
      </c>
      <c r="Z60" s="44">
        <v>13.5</v>
      </c>
      <c r="AA60" s="44">
        <v>3.5</v>
      </c>
      <c r="AB60" s="44">
        <f t="shared" si="3"/>
        <v>53</v>
      </c>
      <c r="AC60" s="46" t="s">
        <v>348</v>
      </c>
      <c r="AD60" s="20">
        <v>45027</v>
      </c>
      <c r="AE60" s="22">
        <v>10632755</v>
      </c>
      <c r="AF60" s="22" t="s">
        <v>844</v>
      </c>
      <c r="AG60" s="22" t="s">
        <v>759</v>
      </c>
      <c r="AH60" s="25">
        <v>15000</v>
      </c>
      <c r="AI60" s="25">
        <v>10500</v>
      </c>
      <c r="AJ60" s="22"/>
      <c r="AK60" s="25">
        <v>10500</v>
      </c>
      <c r="AM60" s="34">
        <f t="shared" si="2"/>
        <v>10500</v>
      </c>
    </row>
    <row r="61" spans="1:39" s="5" customFormat="1" ht="56.25" customHeight="1" x14ac:dyDescent="0.2">
      <c r="A61" s="9">
        <v>57</v>
      </c>
      <c r="B61" s="22">
        <v>58669</v>
      </c>
      <c r="C61" s="42" t="s">
        <v>110</v>
      </c>
      <c r="D61" s="45" t="s">
        <v>817</v>
      </c>
      <c r="E61" s="42" t="s">
        <v>111</v>
      </c>
      <c r="F61" s="42" t="s">
        <v>61</v>
      </c>
      <c r="G61" s="22" t="s">
        <v>62</v>
      </c>
      <c r="H61" s="22" t="s">
        <v>19</v>
      </c>
      <c r="I61" s="42" t="s">
        <v>111</v>
      </c>
      <c r="J61" s="22" t="s">
        <v>61</v>
      </c>
      <c r="K61" s="22" t="s">
        <v>62</v>
      </c>
      <c r="L61" s="22" t="s">
        <v>19</v>
      </c>
      <c r="M61" s="22" t="s">
        <v>339</v>
      </c>
      <c r="N61" s="22" t="s">
        <v>325</v>
      </c>
      <c r="O61" s="22" t="s">
        <v>473</v>
      </c>
      <c r="P61" s="22" t="s">
        <v>474</v>
      </c>
      <c r="Q61" s="22" t="s">
        <v>328</v>
      </c>
      <c r="R61" s="22" t="s">
        <v>352</v>
      </c>
      <c r="S61" s="22" t="s">
        <v>475</v>
      </c>
      <c r="T61" s="18">
        <v>5.4000000000000003E-3</v>
      </c>
      <c r="U61" s="22" t="s">
        <v>332</v>
      </c>
      <c r="V61" s="44">
        <v>10.5</v>
      </c>
      <c r="W61" s="44">
        <v>10.5</v>
      </c>
      <c r="X61" s="44">
        <v>7</v>
      </c>
      <c r="Y61" s="44">
        <v>7</v>
      </c>
      <c r="Z61" s="44">
        <v>14</v>
      </c>
      <c r="AA61" s="44">
        <v>3.5</v>
      </c>
      <c r="AB61" s="44">
        <f t="shared" si="3"/>
        <v>52.5</v>
      </c>
      <c r="AC61" s="46" t="s">
        <v>348</v>
      </c>
      <c r="AD61" s="20">
        <v>45066</v>
      </c>
      <c r="AE61" s="22">
        <v>10610701</v>
      </c>
      <c r="AF61" s="22" t="s">
        <v>845</v>
      </c>
      <c r="AG61" s="22" t="s">
        <v>759</v>
      </c>
      <c r="AH61" s="25">
        <v>20000</v>
      </c>
      <c r="AI61" s="25">
        <v>14000</v>
      </c>
      <c r="AJ61" s="25">
        <v>14000</v>
      </c>
      <c r="AK61" s="22"/>
      <c r="AM61" s="34">
        <f t="shared" si="2"/>
        <v>14000</v>
      </c>
    </row>
    <row r="62" spans="1:39" s="5" customFormat="1" ht="69" customHeight="1" x14ac:dyDescent="0.2">
      <c r="A62" s="9">
        <v>58</v>
      </c>
      <c r="B62" s="22">
        <v>58845</v>
      </c>
      <c r="C62" s="42" t="s">
        <v>176</v>
      </c>
      <c r="D62" s="45" t="s">
        <v>175</v>
      </c>
      <c r="E62" s="42" t="s">
        <v>177</v>
      </c>
      <c r="F62" s="42" t="s">
        <v>36</v>
      </c>
      <c r="G62" s="22" t="s">
        <v>37</v>
      </c>
      <c r="H62" s="22" t="s">
        <v>11</v>
      </c>
      <c r="I62" s="42" t="s">
        <v>177</v>
      </c>
      <c r="J62" s="22" t="s">
        <v>36</v>
      </c>
      <c r="K62" s="22" t="s">
        <v>37</v>
      </c>
      <c r="L62" s="22" t="s">
        <v>11</v>
      </c>
      <c r="M62" s="22" t="s">
        <v>340</v>
      </c>
      <c r="N62" s="22" t="s">
        <v>325</v>
      </c>
      <c r="O62" s="22" t="s">
        <v>498</v>
      </c>
      <c r="P62" s="22" t="s">
        <v>499</v>
      </c>
      <c r="Q62" s="22" t="s">
        <v>328</v>
      </c>
      <c r="R62" s="22" t="s">
        <v>427</v>
      </c>
      <c r="S62" s="22" t="s">
        <v>500</v>
      </c>
      <c r="T62" s="18" t="s">
        <v>347</v>
      </c>
      <c r="U62" s="22" t="s">
        <v>332</v>
      </c>
      <c r="V62" s="44">
        <v>10.5</v>
      </c>
      <c r="W62" s="44">
        <v>10.5</v>
      </c>
      <c r="X62" s="44">
        <v>7</v>
      </c>
      <c r="Y62" s="44">
        <v>7</v>
      </c>
      <c r="Z62" s="44">
        <v>13.5</v>
      </c>
      <c r="AA62" s="44">
        <v>3.5</v>
      </c>
      <c r="AB62" s="44">
        <f t="shared" si="3"/>
        <v>52</v>
      </c>
      <c r="AC62" s="46" t="s">
        <v>340</v>
      </c>
      <c r="AD62" s="20">
        <v>45099</v>
      </c>
      <c r="AE62" s="22">
        <v>10632757</v>
      </c>
      <c r="AF62" s="22" t="s">
        <v>846</v>
      </c>
      <c r="AG62" s="22" t="s">
        <v>759</v>
      </c>
      <c r="AH62" s="25">
        <v>26000</v>
      </c>
      <c r="AI62" s="25">
        <v>18200</v>
      </c>
      <c r="AJ62" s="22"/>
      <c r="AK62" s="25">
        <v>18200</v>
      </c>
      <c r="AM62" s="34">
        <f t="shared" si="2"/>
        <v>18200</v>
      </c>
    </row>
    <row r="63" spans="1:39" s="5" customFormat="1" ht="60.75" customHeight="1" x14ac:dyDescent="0.2">
      <c r="A63" s="9">
        <v>59</v>
      </c>
      <c r="B63" s="22">
        <v>58643</v>
      </c>
      <c r="C63" s="42" t="s">
        <v>101</v>
      </c>
      <c r="D63" s="45" t="s">
        <v>100</v>
      </c>
      <c r="E63" s="42" t="s">
        <v>102</v>
      </c>
      <c r="F63" s="42" t="s">
        <v>103</v>
      </c>
      <c r="G63" s="22" t="s">
        <v>104</v>
      </c>
      <c r="H63" s="22" t="s">
        <v>68</v>
      </c>
      <c r="I63" s="22" t="s">
        <v>465</v>
      </c>
      <c r="J63" s="22" t="s">
        <v>466</v>
      </c>
      <c r="K63" s="22">
        <v>63836</v>
      </c>
      <c r="L63" s="22" t="s">
        <v>68</v>
      </c>
      <c r="M63" s="22" t="s">
        <v>340</v>
      </c>
      <c r="N63" s="22" t="s">
        <v>349</v>
      </c>
      <c r="O63" s="22" t="s">
        <v>467</v>
      </c>
      <c r="P63" s="22" t="s">
        <v>468</v>
      </c>
      <c r="Q63" s="22" t="s">
        <v>328</v>
      </c>
      <c r="R63" s="22" t="s">
        <v>352</v>
      </c>
      <c r="S63" s="22" t="s">
        <v>469</v>
      </c>
      <c r="T63" s="18">
        <v>0</v>
      </c>
      <c r="U63" s="22" t="s">
        <v>332</v>
      </c>
      <c r="V63" s="44">
        <v>12</v>
      </c>
      <c r="W63" s="44">
        <v>10.5</v>
      </c>
      <c r="X63" s="44">
        <v>7</v>
      </c>
      <c r="Y63" s="44">
        <v>6</v>
      </c>
      <c r="Z63" s="44">
        <v>12.5</v>
      </c>
      <c r="AA63" s="44">
        <v>4</v>
      </c>
      <c r="AB63" s="44">
        <f t="shared" si="3"/>
        <v>52</v>
      </c>
      <c r="AC63" s="46" t="s">
        <v>348</v>
      </c>
      <c r="AD63" s="20">
        <v>45066</v>
      </c>
      <c r="AE63" s="22">
        <v>10632759</v>
      </c>
      <c r="AF63" s="22" t="s">
        <v>848</v>
      </c>
      <c r="AG63" s="22" t="s">
        <v>759</v>
      </c>
      <c r="AH63" s="25">
        <v>57000</v>
      </c>
      <c r="AI63" s="25">
        <v>39900</v>
      </c>
      <c r="AJ63" s="22"/>
      <c r="AK63" s="25">
        <v>39900</v>
      </c>
      <c r="AM63" s="34">
        <f t="shared" si="2"/>
        <v>39900</v>
      </c>
    </row>
    <row r="64" spans="1:39" s="5" customFormat="1" ht="58.15" customHeight="1" x14ac:dyDescent="0.2">
      <c r="A64" s="9">
        <v>60</v>
      </c>
      <c r="B64" s="22">
        <v>59151</v>
      </c>
      <c r="C64" s="42" t="s">
        <v>286</v>
      </c>
      <c r="D64" s="22" t="s">
        <v>285</v>
      </c>
      <c r="E64" s="42" t="s">
        <v>287</v>
      </c>
      <c r="F64" s="42" t="s">
        <v>145</v>
      </c>
      <c r="G64" s="22" t="s">
        <v>18</v>
      </c>
      <c r="H64" s="22" t="s">
        <v>19</v>
      </c>
      <c r="I64" s="42" t="s">
        <v>287</v>
      </c>
      <c r="J64" s="22" t="s">
        <v>145</v>
      </c>
      <c r="K64" s="22" t="s">
        <v>18</v>
      </c>
      <c r="L64" s="22" t="s">
        <v>19</v>
      </c>
      <c r="M64" s="22" t="s">
        <v>339</v>
      </c>
      <c r="N64" s="22" t="s">
        <v>325</v>
      </c>
      <c r="O64" s="22" t="s">
        <v>558</v>
      </c>
      <c r="P64" s="22" t="s">
        <v>559</v>
      </c>
      <c r="Q64" s="22" t="s">
        <v>344</v>
      </c>
      <c r="R64" s="22" t="s">
        <v>438</v>
      </c>
      <c r="S64" s="22" t="s">
        <v>560</v>
      </c>
      <c r="T64" s="18" t="s">
        <v>347</v>
      </c>
      <c r="U64" s="22" t="s">
        <v>332</v>
      </c>
      <c r="V64" s="44">
        <v>10.5</v>
      </c>
      <c r="W64" s="44">
        <v>10.5</v>
      </c>
      <c r="X64" s="44">
        <v>7</v>
      </c>
      <c r="Y64" s="44">
        <v>7</v>
      </c>
      <c r="Z64" s="44">
        <v>13.5</v>
      </c>
      <c r="AA64" s="44">
        <v>3.5</v>
      </c>
      <c r="AB64" s="44">
        <f t="shared" si="3"/>
        <v>52</v>
      </c>
      <c r="AC64" s="46" t="s">
        <v>348</v>
      </c>
      <c r="AD64" s="24" t="s">
        <v>764</v>
      </c>
      <c r="AE64" s="22">
        <v>10632760</v>
      </c>
      <c r="AF64" s="22" t="s">
        <v>849</v>
      </c>
      <c r="AG64" s="22" t="s">
        <v>759</v>
      </c>
      <c r="AH64" s="25">
        <v>10676.84</v>
      </c>
      <c r="AI64" s="25">
        <v>7473.79</v>
      </c>
      <c r="AJ64" s="22"/>
      <c r="AK64" s="25">
        <v>7473.79</v>
      </c>
      <c r="AM64" s="34">
        <f t="shared" si="2"/>
        <v>7473.79</v>
      </c>
    </row>
    <row r="65" spans="1:39" s="5" customFormat="1" ht="51.75" customHeight="1" x14ac:dyDescent="0.2">
      <c r="A65" s="9">
        <v>61</v>
      </c>
      <c r="B65" s="22">
        <v>58971</v>
      </c>
      <c r="C65" s="42" t="s">
        <v>217</v>
      </c>
      <c r="D65" s="45" t="s">
        <v>807</v>
      </c>
      <c r="E65" s="42" t="s">
        <v>218</v>
      </c>
      <c r="F65" s="42" t="s">
        <v>46</v>
      </c>
      <c r="G65" s="22" t="s">
        <v>47</v>
      </c>
      <c r="H65" s="22" t="s">
        <v>19</v>
      </c>
      <c r="I65" s="22" t="s">
        <v>529</v>
      </c>
      <c r="J65" s="22" t="s">
        <v>169</v>
      </c>
      <c r="K65" s="22">
        <v>62020</v>
      </c>
      <c r="L65" s="22" t="s">
        <v>19</v>
      </c>
      <c r="M65" s="22" t="s">
        <v>340</v>
      </c>
      <c r="N65" s="22" t="s">
        <v>325</v>
      </c>
      <c r="O65" s="22" t="s">
        <v>530</v>
      </c>
      <c r="P65" s="22" t="s">
        <v>531</v>
      </c>
      <c r="Q65" s="22" t="s">
        <v>365</v>
      </c>
      <c r="R65" s="22" t="s">
        <v>370</v>
      </c>
      <c r="S65" s="22" t="s">
        <v>532</v>
      </c>
      <c r="T65" s="18" t="s">
        <v>347</v>
      </c>
      <c r="U65" s="22" t="s">
        <v>332</v>
      </c>
      <c r="V65" s="44">
        <v>12</v>
      </c>
      <c r="W65" s="44">
        <v>9</v>
      </c>
      <c r="X65" s="44">
        <v>5</v>
      </c>
      <c r="Y65" s="44">
        <v>8</v>
      </c>
      <c r="Z65" s="44">
        <v>14</v>
      </c>
      <c r="AA65" s="44">
        <v>3.5</v>
      </c>
      <c r="AB65" s="44">
        <f t="shared" si="3"/>
        <v>51.5</v>
      </c>
      <c r="AC65" s="46" t="s">
        <v>348</v>
      </c>
      <c r="AD65" s="20">
        <v>45101</v>
      </c>
      <c r="AE65" s="22">
        <v>10632762</v>
      </c>
      <c r="AF65" s="22" t="s">
        <v>850</v>
      </c>
      <c r="AG65" s="22" t="s">
        <v>759</v>
      </c>
      <c r="AH65" s="25">
        <v>28800</v>
      </c>
      <c r="AI65" s="25">
        <v>20160</v>
      </c>
      <c r="AJ65" s="22"/>
      <c r="AK65" s="25">
        <v>20160</v>
      </c>
      <c r="AM65" s="34">
        <f t="shared" si="2"/>
        <v>20160</v>
      </c>
    </row>
    <row r="66" spans="1:39" s="5" customFormat="1" ht="45" customHeight="1" x14ac:dyDescent="0.2">
      <c r="A66" s="9">
        <v>62</v>
      </c>
      <c r="B66" s="22">
        <v>58695</v>
      </c>
      <c r="C66" s="42" t="s">
        <v>117</v>
      </c>
      <c r="D66" s="45" t="s">
        <v>813</v>
      </c>
      <c r="E66" s="42" t="s">
        <v>118</v>
      </c>
      <c r="F66" s="42" t="s">
        <v>40</v>
      </c>
      <c r="G66" s="22" t="s">
        <v>41</v>
      </c>
      <c r="H66" s="22" t="s">
        <v>19</v>
      </c>
      <c r="I66" s="42" t="s">
        <v>118</v>
      </c>
      <c r="J66" s="22" t="s">
        <v>40</v>
      </c>
      <c r="K66" s="22" t="s">
        <v>41</v>
      </c>
      <c r="L66" s="22" t="s">
        <v>19</v>
      </c>
      <c r="M66" s="22" t="s">
        <v>339</v>
      </c>
      <c r="N66" s="22" t="s">
        <v>325</v>
      </c>
      <c r="O66" s="22" t="s">
        <v>479</v>
      </c>
      <c r="P66" s="22" t="s">
        <v>480</v>
      </c>
      <c r="Q66" s="22" t="s">
        <v>365</v>
      </c>
      <c r="R66" s="22" t="s">
        <v>370</v>
      </c>
      <c r="S66" s="22" t="s">
        <v>481</v>
      </c>
      <c r="T66" s="18" t="s">
        <v>347</v>
      </c>
      <c r="U66" s="22" t="s">
        <v>332</v>
      </c>
      <c r="V66" s="44">
        <v>9</v>
      </c>
      <c r="W66" s="44">
        <v>9</v>
      </c>
      <c r="X66" s="44">
        <v>7</v>
      </c>
      <c r="Y66" s="44">
        <v>8</v>
      </c>
      <c r="Z66" s="44">
        <v>14</v>
      </c>
      <c r="AA66" s="44">
        <v>4</v>
      </c>
      <c r="AB66" s="44">
        <f t="shared" si="3"/>
        <v>51</v>
      </c>
      <c r="AC66" s="46" t="s">
        <v>340</v>
      </c>
      <c r="AD66" s="33">
        <v>45017</v>
      </c>
      <c r="AE66" s="22">
        <v>10633262</v>
      </c>
      <c r="AF66" s="22" t="s">
        <v>851</v>
      </c>
      <c r="AG66" s="22" t="s">
        <v>759</v>
      </c>
      <c r="AH66" s="25">
        <v>20000</v>
      </c>
      <c r="AI66" s="25">
        <v>14000</v>
      </c>
      <c r="AJ66" s="22"/>
      <c r="AK66" s="25">
        <v>14000</v>
      </c>
      <c r="AM66" s="34">
        <f t="shared" si="2"/>
        <v>14000</v>
      </c>
    </row>
    <row r="67" spans="1:39" s="5" customFormat="1" ht="56.25" customHeight="1" x14ac:dyDescent="0.2">
      <c r="A67" s="9">
        <v>63</v>
      </c>
      <c r="B67" s="22">
        <v>58834</v>
      </c>
      <c r="C67" s="42" t="s">
        <v>171</v>
      </c>
      <c r="D67" s="45" t="s">
        <v>170</v>
      </c>
      <c r="E67" s="42" t="s">
        <v>172</v>
      </c>
      <c r="F67" s="42" t="s">
        <v>61</v>
      </c>
      <c r="G67" s="22" t="s">
        <v>62</v>
      </c>
      <c r="H67" s="22" t="s">
        <v>19</v>
      </c>
      <c r="I67" s="42" t="s">
        <v>172</v>
      </c>
      <c r="J67" s="22" t="s">
        <v>61</v>
      </c>
      <c r="K67" s="22" t="s">
        <v>62</v>
      </c>
      <c r="L67" s="22" t="s">
        <v>19</v>
      </c>
      <c r="M67" s="22" t="s">
        <v>340</v>
      </c>
      <c r="N67" s="22" t="s">
        <v>325</v>
      </c>
      <c r="O67" s="22" t="s">
        <v>617</v>
      </c>
      <c r="P67" s="22" t="s">
        <v>619</v>
      </c>
      <c r="Q67" s="22" t="s">
        <v>390</v>
      </c>
      <c r="R67" s="22" t="s">
        <v>618</v>
      </c>
      <c r="S67" s="22" t="s">
        <v>620</v>
      </c>
      <c r="T67" s="18">
        <v>0</v>
      </c>
      <c r="U67" s="22" t="s">
        <v>332</v>
      </c>
      <c r="V67" s="44">
        <v>9</v>
      </c>
      <c r="W67" s="44">
        <v>9</v>
      </c>
      <c r="X67" s="44">
        <v>7</v>
      </c>
      <c r="Y67" s="44">
        <v>8</v>
      </c>
      <c r="Z67" s="44">
        <v>14</v>
      </c>
      <c r="AA67" s="44">
        <v>4</v>
      </c>
      <c r="AB67" s="44">
        <f t="shared" si="3"/>
        <v>51</v>
      </c>
      <c r="AC67" s="46" t="s">
        <v>348</v>
      </c>
      <c r="AD67" s="20">
        <v>45097</v>
      </c>
      <c r="AE67" s="22">
        <v>10633261</v>
      </c>
      <c r="AF67" s="22" t="s">
        <v>855</v>
      </c>
      <c r="AG67" s="22" t="s">
        <v>759</v>
      </c>
      <c r="AH67" s="25">
        <v>12000</v>
      </c>
      <c r="AI67" s="25">
        <v>8400</v>
      </c>
      <c r="AJ67" s="22"/>
      <c r="AK67" s="25">
        <v>8400</v>
      </c>
      <c r="AM67" s="34">
        <f t="shared" si="2"/>
        <v>8400</v>
      </c>
    </row>
    <row r="68" spans="1:39" s="5" customFormat="1" ht="55.15" customHeight="1" x14ac:dyDescent="0.2">
      <c r="A68" s="9">
        <v>64</v>
      </c>
      <c r="B68" s="22">
        <v>58488</v>
      </c>
      <c r="C68" s="42" t="s">
        <v>64</v>
      </c>
      <c r="D68" s="45" t="s">
        <v>63</v>
      </c>
      <c r="E68" s="42" t="s">
        <v>65</v>
      </c>
      <c r="F68" s="42" t="s">
        <v>66</v>
      </c>
      <c r="G68" s="22" t="s">
        <v>67</v>
      </c>
      <c r="H68" s="22" t="s">
        <v>68</v>
      </c>
      <c r="I68" s="42" t="s">
        <v>65</v>
      </c>
      <c r="J68" s="22" t="s">
        <v>66</v>
      </c>
      <c r="K68" s="22" t="s">
        <v>67</v>
      </c>
      <c r="L68" s="9" t="s">
        <v>68</v>
      </c>
      <c r="M68" s="22" t="s">
        <v>340</v>
      </c>
      <c r="N68" s="22" t="s">
        <v>325</v>
      </c>
      <c r="O68" s="22" t="s">
        <v>444</v>
      </c>
      <c r="P68" s="22" t="s">
        <v>445</v>
      </c>
      <c r="Q68" s="22" t="s">
        <v>328</v>
      </c>
      <c r="R68" s="22" t="s">
        <v>352</v>
      </c>
      <c r="S68" s="22" t="s">
        <v>446</v>
      </c>
      <c r="T68" s="18">
        <v>2.6800000000000001E-2</v>
      </c>
      <c r="U68" s="22" t="s">
        <v>332</v>
      </c>
      <c r="V68" s="44">
        <v>10.5</v>
      </c>
      <c r="W68" s="44">
        <v>9</v>
      </c>
      <c r="X68" s="44">
        <v>6</v>
      </c>
      <c r="Y68" s="44">
        <v>8</v>
      </c>
      <c r="Z68" s="44">
        <v>13.5</v>
      </c>
      <c r="AA68" s="44">
        <v>3.5</v>
      </c>
      <c r="AB68" s="44">
        <f t="shared" ref="AB68:AB99" si="4">V68+W68+X68+Y68+Z68+AA68</f>
        <v>50.5</v>
      </c>
      <c r="AC68" s="46" t="s">
        <v>340</v>
      </c>
      <c r="AD68" s="21">
        <v>45105</v>
      </c>
      <c r="AE68" s="22">
        <v>10610931</v>
      </c>
      <c r="AF68" s="22" t="s">
        <v>852</v>
      </c>
      <c r="AG68" s="22" t="s">
        <v>759</v>
      </c>
      <c r="AH68" s="25">
        <v>60000</v>
      </c>
      <c r="AI68" s="25">
        <v>40000</v>
      </c>
      <c r="AJ68" s="25">
        <v>40000</v>
      </c>
      <c r="AK68" s="22"/>
      <c r="AM68" s="34">
        <f t="shared" si="2"/>
        <v>40000</v>
      </c>
    </row>
    <row r="69" spans="1:39" s="5" customFormat="1" ht="47.45" customHeight="1" x14ac:dyDescent="0.2">
      <c r="A69" s="9">
        <v>65</v>
      </c>
      <c r="B69" s="22">
        <v>58445</v>
      </c>
      <c r="C69" s="42" t="s">
        <v>38</v>
      </c>
      <c r="D69" s="45" t="s">
        <v>800</v>
      </c>
      <c r="E69" s="42" t="s">
        <v>39</v>
      </c>
      <c r="F69" s="42" t="s">
        <v>40</v>
      </c>
      <c r="G69" s="22" t="s">
        <v>41</v>
      </c>
      <c r="H69" s="22" t="s">
        <v>19</v>
      </c>
      <c r="I69" s="42" t="s">
        <v>39</v>
      </c>
      <c r="J69" s="22" t="s">
        <v>40</v>
      </c>
      <c r="K69" s="22" t="s">
        <v>41</v>
      </c>
      <c r="L69" s="9" t="s">
        <v>19</v>
      </c>
      <c r="M69" s="22" t="s">
        <v>339</v>
      </c>
      <c r="N69" s="22" t="s">
        <v>325</v>
      </c>
      <c r="O69" s="22" t="s">
        <v>440</v>
      </c>
      <c r="P69" s="22" t="s">
        <v>441</v>
      </c>
      <c r="Q69" s="22" t="s">
        <v>377</v>
      </c>
      <c r="R69" s="22" t="s">
        <v>442</v>
      </c>
      <c r="S69" s="22" t="s">
        <v>443</v>
      </c>
      <c r="T69" s="18" t="s">
        <v>347</v>
      </c>
      <c r="U69" s="22" t="s">
        <v>332</v>
      </c>
      <c r="V69" s="44">
        <v>7.5</v>
      </c>
      <c r="W69" s="44">
        <v>9</v>
      </c>
      <c r="X69" s="44">
        <v>9</v>
      </c>
      <c r="Y69" s="44">
        <v>9</v>
      </c>
      <c r="Z69" s="44">
        <v>13</v>
      </c>
      <c r="AA69" s="44">
        <v>3</v>
      </c>
      <c r="AB69" s="44">
        <f t="shared" si="4"/>
        <v>50.5</v>
      </c>
      <c r="AC69" s="46" t="s">
        <v>348</v>
      </c>
      <c r="AD69" s="24" t="s">
        <v>764</v>
      </c>
      <c r="AE69" s="22">
        <v>10633272</v>
      </c>
      <c r="AF69" s="22" t="s">
        <v>853</v>
      </c>
      <c r="AG69" s="22" t="s">
        <v>759</v>
      </c>
      <c r="AH69" s="25">
        <v>57000</v>
      </c>
      <c r="AI69" s="25">
        <v>39900</v>
      </c>
      <c r="AJ69" s="22"/>
      <c r="AK69" s="25">
        <v>39900</v>
      </c>
      <c r="AM69" s="34">
        <f t="shared" si="2"/>
        <v>39900</v>
      </c>
    </row>
    <row r="70" spans="1:39" s="5" customFormat="1" ht="50.45" customHeight="1" x14ac:dyDescent="0.2">
      <c r="A70" s="9">
        <v>66</v>
      </c>
      <c r="B70" s="22">
        <v>58675</v>
      </c>
      <c r="C70" s="42" t="s">
        <v>690</v>
      </c>
      <c r="D70" s="45" t="s">
        <v>691</v>
      </c>
      <c r="E70" s="42" t="s">
        <v>692</v>
      </c>
      <c r="F70" s="42" t="s">
        <v>693</v>
      </c>
      <c r="G70" s="22" t="s">
        <v>694</v>
      </c>
      <c r="H70" s="11" t="s">
        <v>5</v>
      </c>
      <c r="I70" s="42" t="s">
        <v>692</v>
      </c>
      <c r="J70" s="22" t="s">
        <v>693</v>
      </c>
      <c r="K70" s="22">
        <v>60043</v>
      </c>
      <c r="L70" s="22" t="s">
        <v>5</v>
      </c>
      <c r="M70" s="22" t="s">
        <v>339</v>
      </c>
      <c r="N70" s="22" t="s">
        <v>341</v>
      </c>
      <c r="O70" s="22" t="s">
        <v>695</v>
      </c>
      <c r="P70" s="22" t="s">
        <v>696</v>
      </c>
      <c r="Q70" s="22" t="s">
        <v>390</v>
      </c>
      <c r="R70" s="22" t="s">
        <v>607</v>
      </c>
      <c r="S70" s="22" t="s">
        <v>697</v>
      </c>
      <c r="T70" s="19" t="s">
        <v>347</v>
      </c>
      <c r="U70" s="22" t="s">
        <v>332</v>
      </c>
      <c r="V70" s="44">
        <v>12</v>
      </c>
      <c r="W70" s="44">
        <v>10.5</v>
      </c>
      <c r="X70" s="44">
        <v>6</v>
      </c>
      <c r="Y70" s="44">
        <v>6</v>
      </c>
      <c r="Z70" s="44">
        <v>13</v>
      </c>
      <c r="AA70" s="44">
        <v>3</v>
      </c>
      <c r="AB70" s="44">
        <f t="shared" si="4"/>
        <v>50.5</v>
      </c>
      <c r="AC70" s="46" t="s">
        <v>348</v>
      </c>
      <c r="AD70" s="20">
        <v>45105</v>
      </c>
      <c r="AE70" s="22">
        <v>10633266</v>
      </c>
      <c r="AF70" s="22" t="s">
        <v>854</v>
      </c>
      <c r="AG70" s="22" t="s">
        <v>759</v>
      </c>
      <c r="AH70" s="25">
        <v>35000</v>
      </c>
      <c r="AI70" s="25">
        <v>24500</v>
      </c>
      <c r="AJ70" s="22"/>
      <c r="AK70" s="25">
        <v>24500</v>
      </c>
      <c r="AM70" s="34">
        <f t="shared" si="2"/>
        <v>24500</v>
      </c>
    </row>
    <row r="71" spans="1:39" s="5" customFormat="1" ht="48.6" customHeight="1" x14ac:dyDescent="0.2">
      <c r="A71" s="9">
        <v>67</v>
      </c>
      <c r="B71" s="22">
        <v>58608</v>
      </c>
      <c r="C71" s="42" t="s">
        <v>83</v>
      </c>
      <c r="D71" s="22" t="s">
        <v>82</v>
      </c>
      <c r="E71" s="42" t="s">
        <v>84</v>
      </c>
      <c r="F71" s="42" t="s">
        <v>52</v>
      </c>
      <c r="G71" s="22" t="s">
        <v>53</v>
      </c>
      <c r="H71" s="22" t="s">
        <v>19</v>
      </c>
      <c r="I71" s="42" t="s">
        <v>84</v>
      </c>
      <c r="J71" s="22" t="s">
        <v>52</v>
      </c>
      <c r="K71" s="22" t="s">
        <v>53</v>
      </c>
      <c r="L71" s="9" t="s">
        <v>19</v>
      </c>
      <c r="M71" s="22" t="s">
        <v>380</v>
      </c>
      <c r="N71" s="22" t="s">
        <v>325</v>
      </c>
      <c r="O71" s="22" t="s">
        <v>381</v>
      </c>
      <c r="P71" s="22" t="s">
        <v>382</v>
      </c>
      <c r="Q71" s="22" t="s">
        <v>365</v>
      </c>
      <c r="R71" s="22" t="s">
        <v>370</v>
      </c>
      <c r="S71" s="22" t="s">
        <v>383</v>
      </c>
      <c r="T71" s="18" t="s">
        <v>347</v>
      </c>
      <c r="U71" s="22" t="s">
        <v>332</v>
      </c>
      <c r="V71" s="44">
        <v>9</v>
      </c>
      <c r="W71" s="44">
        <v>9</v>
      </c>
      <c r="X71" s="44">
        <v>6</v>
      </c>
      <c r="Y71" s="44">
        <v>9</v>
      </c>
      <c r="Z71" s="44">
        <v>13</v>
      </c>
      <c r="AA71" s="44">
        <v>3.5</v>
      </c>
      <c r="AB71" s="44">
        <f t="shared" si="4"/>
        <v>49.5</v>
      </c>
      <c r="AC71" s="46" t="s">
        <v>348</v>
      </c>
      <c r="AD71" s="20">
        <v>44974</v>
      </c>
      <c r="AE71" s="22"/>
      <c r="AF71" s="22"/>
      <c r="AG71" s="22" t="s">
        <v>760</v>
      </c>
      <c r="AH71" s="25">
        <v>15000</v>
      </c>
      <c r="AI71" s="25">
        <v>10500</v>
      </c>
      <c r="AJ71" s="22"/>
      <c r="AK71" s="25">
        <v>10500</v>
      </c>
      <c r="AM71" s="28"/>
    </row>
    <row r="72" spans="1:39" s="5" customFormat="1" ht="63.6" customHeight="1" x14ac:dyDescent="0.2">
      <c r="A72" s="9">
        <v>68</v>
      </c>
      <c r="B72" s="22">
        <v>59046</v>
      </c>
      <c r="C72" s="42" t="s">
        <v>245</v>
      </c>
      <c r="D72" s="22" t="s">
        <v>244</v>
      </c>
      <c r="E72" s="42" t="s">
        <v>246</v>
      </c>
      <c r="F72" s="42" t="s">
        <v>32</v>
      </c>
      <c r="G72" s="22" t="s">
        <v>33</v>
      </c>
      <c r="H72" s="22" t="s">
        <v>19</v>
      </c>
      <c r="I72" s="50" t="s">
        <v>413</v>
      </c>
      <c r="J72" s="22" t="s">
        <v>66</v>
      </c>
      <c r="K72" s="22">
        <v>63833</v>
      </c>
      <c r="L72" s="9" t="s">
        <v>68</v>
      </c>
      <c r="M72" s="22" t="s">
        <v>340</v>
      </c>
      <c r="N72" s="22" t="s">
        <v>325</v>
      </c>
      <c r="O72" s="22" t="s">
        <v>414</v>
      </c>
      <c r="P72" s="22" t="s">
        <v>415</v>
      </c>
      <c r="Q72" s="22" t="s">
        <v>328</v>
      </c>
      <c r="R72" s="22" t="s">
        <v>352</v>
      </c>
      <c r="S72" s="22" t="s">
        <v>416</v>
      </c>
      <c r="T72" s="18">
        <v>0</v>
      </c>
      <c r="U72" s="22" t="s">
        <v>332</v>
      </c>
      <c r="V72" s="44">
        <v>10.5</v>
      </c>
      <c r="W72" s="44">
        <v>7.5</v>
      </c>
      <c r="X72" s="44">
        <v>6</v>
      </c>
      <c r="Y72" s="44">
        <v>9</v>
      </c>
      <c r="Z72" s="44">
        <v>13.5</v>
      </c>
      <c r="AA72" s="44">
        <v>3</v>
      </c>
      <c r="AB72" s="44">
        <f t="shared" si="4"/>
        <v>49.5</v>
      </c>
      <c r="AC72" s="46" t="s">
        <v>348</v>
      </c>
      <c r="AD72" s="24" t="s">
        <v>764</v>
      </c>
      <c r="AE72" s="22"/>
      <c r="AF72" s="22"/>
      <c r="AG72" s="22" t="s">
        <v>760</v>
      </c>
      <c r="AH72" s="25">
        <v>85200</v>
      </c>
      <c r="AI72" s="25">
        <v>40000</v>
      </c>
      <c r="AJ72" s="22"/>
      <c r="AK72" s="25">
        <v>40000</v>
      </c>
      <c r="AM72" s="28"/>
    </row>
    <row r="73" spans="1:39" s="5" customFormat="1" ht="46.9" customHeight="1" x14ac:dyDescent="0.2">
      <c r="A73" s="9">
        <v>69</v>
      </c>
      <c r="B73" s="22">
        <v>58652</v>
      </c>
      <c r="C73" s="42" t="s">
        <v>106</v>
      </c>
      <c r="D73" s="22" t="s">
        <v>105</v>
      </c>
      <c r="E73" s="42" t="s">
        <v>107</v>
      </c>
      <c r="F73" s="42" t="s">
        <v>108</v>
      </c>
      <c r="G73" s="22" t="s">
        <v>109</v>
      </c>
      <c r="H73" s="22" t="s">
        <v>11</v>
      </c>
      <c r="I73" s="42" t="s">
        <v>107</v>
      </c>
      <c r="J73" s="22" t="s">
        <v>108</v>
      </c>
      <c r="K73" s="22" t="s">
        <v>109</v>
      </c>
      <c r="L73" s="22" t="s">
        <v>11</v>
      </c>
      <c r="M73" s="22" t="s">
        <v>340</v>
      </c>
      <c r="N73" s="22" t="s">
        <v>325</v>
      </c>
      <c r="O73" s="22" t="s">
        <v>470</v>
      </c>
      <c r="P73" s="22" t="s">
        <v>471</v>
      </c>
      <c r="Q73" s="22" t="s">
        <v>365</v>
      </c>
      <c r="R73" s="22" t="s">
        <v>370</v>
      </c>
      <c r="S73" s="22" t="s">
        <v>472</v>
      </c>
      <c r="T73" s="18">
        <v>0</v>
      </c>
      <c r="U73" s="22" t="s">
        <v>332</v>
      </c>
      <c r="V73" s="44">
        <v>9</v>
      </c>
      <c r="W73" s="44">
        <v>9</v>
      </c>
      <c r="X73" s="44">
        <v>6</v>
      </c>
      <c r="Y73" s="44">
        <v>8</v>
      </c>
      <c r="Z73" s="44">
        <v>13</v>
      </c>
      <c r="AA73" s="44">
        <v>3.5</v>
      </c>
      <c r="AB73" s="44">
        <f t="shared" si="4"/>
        <v>48.5</v>
      </c>
      <c r="AC73" s="46" t="s">
        <v>340</v>
      </c>
      <c r="AD73" s="24" t="s">
        <v>765</v>
      </c>
      <c r="AE73" s="22"/>
      <c r="AF73" s="22"/>
      <c r="AG73" s="22" t="s">
        <v>760</v>
      </c>
      <c r="AH73" s="25">
        <v>45000</v>
      </c>
      <c r="AI73" s="25">
        <v>31500</v>
      </c>
      <c r="AJ73" s="22"/>
      <c r="AK73" s="25">
        <v>31500</v>
      </c>
      <c r="AM73" s="28"/>
    </row>
    <row r="74" spans="1:39" s="5" customFormat="1" ht="50.45" customHeight="1" x14ac:dyDescent="0.2">
      <c r="A74" s="9">
        <v>70</v>
      </c>
      <c r="B74" s="22">
        <v>59197</v>
      </c>
      <c r="C74" s="42" t="s">
        <v>302</v>
      </c>
      <c r="D74" s="22" t="s">
        <v>301</v>
      </c>
      <c r="E74" s="42" t="s">
        <v>303</v>
      </c>
      <c r="F74" s="42" t="s">
        <v>88</v>
      </c>
      <c r="G74" s="22" t="s">
        <v>18</v>
      </c>
      <c r="H74" s="22" t="s">
        <v>19</v>
      </c>
      <c r="I74" s="42" t="s">
        <v>303</v>
      </c>
      <c r="J74" s="22" t="s">
        <v>88</v>
      </c>
      <c r="K74" s="22" t="s">
        <v>18</v>
      </c>
      <c r="L74" s="22" t="s">
        <v>19</v>
      </c>
      <c r="M74" s="22" t="s">
        <v>340</v>
      </c>
      <c r="N74" s="22" t="s">
        <v>325</v>
      </c>
      <c r="O74" s="22" t="s">
        <v>549</v>
      </c>
      <c r="P74" s="22" t="s">
        <v>550</v>
      </c>
      <c r="Q74" s="22" t="s">
        <v>328</v>
      </c>
      <c r="R74" s="22" t="s">
        <v>329</v>
      </c>
      <c r="S74" s="22" t="s">
        <v>551</v>
      </c>
      <c r="T74" s="18">
        <v>0</v>
      </c>
      <c r="U74" s="22" t="s">
        <v>332</v>
      </c>
      <c r="V74" s="44">
        <v>9</v>
      </c>
      <c r="W74" s="44">
        <v>9</v>
      </c>
      <c r="X74" s="44">
        <v>7</v>
      </c>
      <c r="Y74" s="44">
        <v>7</v>
      </c>
      <c r="Z74" s="44">
        <v>13</v>
      </c>
      <c r="AA74" s="44">
        <v>3.5</v>
      </c>
      <c r="AB74" s="44">
        <f t="shared" si="4"/>
        <v>48.5</v>
      </c>
      <c r="AC74" s="46" t="s">
        <v>340</v>
      </c>
      <c r="AD74" s="20">
        <v>45029</v>
      </c>
      <c r="AE74" s="22"/>
      <c r="AF74" s="22"/>
      <c r="AG74" s="22" t="s">
        <v>760</v>
      </c>
      <c r="AH74" s="25">
        <v>14790</v>
      </c>
      <c r="AI74" s="25">
        <v>10353</v>
      </c>
      <c r="AJ74" s="22"/>
      <c r="AK74" s="25">
        <v>10353</v>
      </c>
      <c r="AM74" s="28"/>
    </row>
    <row r="75" spans="1:39" s="5" customFormat="1" ht="60" customHeight="1" x14ac:dyDescent="0.2">
      <c r="A75" s="9">
        <v>71</v>
      </c>
      <c r="B75" s="22">
        <v>58771</v>
      </c>
      <c r="C75" s="42" t="s">
        <v>150</v>
      </c>
      <c r="D75" s="22" t="s">
        <v>149</v>
      </c>
      <c r="E75" s="42" t="s">
        <v>151</v>
      </c>
      <c r="F75" s="42" t="s">
        <v>61</v>
      </c>
      <c r="G75" s="22" t="s">
        <v>62</v>
      </c>
      <c r="H75" s="22" t="s">
        <v>19</v>
      </c>
      <c r="I75" s="42" t="s">
        <v>151</v>
      </c>
      <c r="J75" s="22" t="s">
        <v>61</v>
      </c>
      <c r="K75" s="22" t="s">
        <v>62</v>
      </c>
      <c r="L75" s="9" t="s">
        <v>19</v>
      </c>
      <c r="M75" s="22" t="s">
        <v>339</v>
      </c>
      <c r="N75" s="22" t="s">
        <v>349</v>
      </c>
      <c r="O75" s="22" t="s">
        <v>358</v>
      </c>
      <c r="P75" s="22" t="s">
        <v>359</v>
      </c>
      <c r="Q75" s="22" t="s">
        <v>328</v>
      </c>
      <c r="R75" s="22" t="s">
        <v>352</v>
      </c>
      <c r="S75" s="22" t="s">
        <v>360</v>
      </c>
      <c r="T75" s="18">
        <v>9.2600000000000002E-2</v>
      </c>
      <c r="U75" s="51" t="s">
        <v>361</v>
      </c>
      <c r="V75" s="44">
        <v>10.5</v>
      </c>
      <c r="W75" s="44">
        <v>9</v>
      </c>
      <c r="X75" s="44">
        <v>6</v>
      </c>
      <c r="Y75" s="44">
        <v>7</v>
      </c>
      <c r="Z75" s="44">
        <v>13</v>
      </c>
      <c r="AA75" s="44">
        <v>3</v>
      </c>
      <c r="AB75" s="44">
        <f t="shared" si="4"/>
        <v>48.5</v>
      </c>
      <c r="AC75" s="46" t="s">
        <v>348</v>
      </c>
      <c r="AD75" s="20">
        <v>44975</v>
      </c>
      <c r="AE75" s="22"/>
      <c r="AF75" s="22"/>
      <c r="AG75" s="22" t="s">
        <v>760</v>
      </c>
      <c r="AH75" s="25">
        <v>28639</v>
      </c>
      <c r="AI75" s="25">
        <v>20047.3</v>
      </c>
      <c r="AJ75" s="25">
        <v>20047.3</v>
      </c>
      <c r="AK75" s="22"/>
      <c r="AM75" s="28"/>
    </row>
    <row r="76" spans="1:39" s="5" customFormat="1" ht="57" customHeight="1" x14ac:dyDescent="0.2">
      <c r="A76" s="9">
        <v>72</v>
      </c>
      <c r="B76" s="22">
        <v>59066</v>
      </c>
      <c r="C76" s="42" t="s">
        <v>248</v>
      </c>
      <c r="D76" s="22" t="s">
        <v>247</v>
      </c>
      <c r="E76" s="42" t="s">
        <v>249</v>
      </c>
      <c r="F76" s="42" t="s">
        <v>40</v>
      </c>
      <c r="G76" s="22" t="s">
        <v>41</v>
      </c>
      <c r="H76" s="22" t="s">
        <v>19</v>
      </c>
      <c r="I76" s="42" t="s">
        <v>249</v>
      </c>
      <c r="J76" s="22" t="s">
        <v>40</v>
      </c>
      <c r="K76" s="22" t="s">
        <v>41</v>
      </c>
      <c r="L76" s="9" t="s">
        <v>19</v>
      </c>
      <c r="M76" s="22" t="s">
        <v>339</v>
      </c>
      <c r="N76" s="22" t="s">
        <v>325</v>
      </c>
      <c r="O76" s="22" t="s">
        <v>417</v>
      </c>
      <c r="P76" s="22" t="s">
        <v>418</v>
      </c>
      <c r="Q76" s="22" t="s">
        <v>399</v>
      </c>
      <c r="R76" s="22" t="s">
        <v>407</v>
      </c>
      <c r="S76" s="22" t="s">
        <v>419</v>
      </c>
      <c r="T76" s="18">
        <v>1E-3</v>
      </c>
      <c r="U76" s="22" t="s">
        <v>332</v>
      </c>
      <c r="V76" s="44">
        <v>9</v>
      </c>
      <c r="W76" s="44">
        <v>7.5</v>
      </c>
      <c r="X76" s="44">
        <v>8</v>
      </c>
      <c r="Y76" s="44">
        <v>7</v>
      </c>
      <c r="Z76" s="44">
        <v>13.5</v>
      </c>
      <c r="AA76" s="44">
        <v>3.5</v>
      </c>
      <c r="AB76" s="44">
        <f t="shared" si="4"/>
        <v>48.5</v>
      </c>
      <c r="AC76" s="46" t="s">
        <v>348</v>
      </c>
      <c r="AD76" s="20">
        <v>44975</v>
      </c>
      <c r="AE76" s="22"/>
      <c r="AF76" s="22"/>
      <c r="AG76" s="22" t="s">
        <v>760</v>
      </c>
      <c r="AH76" s="25">
        <v>36050</v>
      </c>
      <c r="AI76" s="25">
        <v>25235</v>
      </c>
      <c r="AJ76" s="25">
        <v>25235</v>
      </c>
      <c r="AK76" s="22"/>
      <c r="AM76" s="28"/>
    </row>
    <row r="77" spans="1:39" s="5" customFormat="1" ht="55.5" customHeight="1" x14ac:dyDescent="0.2">
      <c r="A77" s="9">
        <v>73</v>
      </c>
      <c r="B77" s="22">
        <v>58454</v>
      </c>
      <c r="C77" s="42" t="s">
        <v>50</v>
      </c>
      <c r="D77" s="22" t="s">
        <v>49</v>
      </c>
      <c r="E77" s="42" t="s">
        <v>51</v>
      </c>
      <c r="F77" s="42" t="s">
        <v>52</v>
      </c>
      <c r="G77" s="22" t="s">
        <v>53</v>
      </c>
      <c r="H77" s="22" t="s">
        <v>19</v>
      </c>
      <c r="I77" s="42" t="s">
        <v>51</v>
      </c>
      <c r="J77" s="22" t="s">
        <v>52</v>
      </c>
      <c r="K77" s="22">
        <v>62029</v>
      </c>
      <c r="L77" s="22" t="s">
        <v>19</v>
      </c>
      <c r="M77" s="22" t="s">
        <v>339</v>
      </c>
      <c r="N77" s="22" t="s">
        <v>325</v>
      </c>
      <c r="O77" s="22" t="s">
        <v>368</v>
      </c>
      <c r="P77" s="22" t="s">
        <v>369</v>
      </c>
      <c r="Q77" s="22" t="s">
        <v>365</v>
      </c>
      <c r="R77" s="22" t="s">
        <v>370</v>
      </c>
      <c r="S77" s="22" t="s">
        <v>371</v>
      </c>
      <c r="T77" s="18" t="s">
        <v>347</v>
      </c>
      <c r="U77" s="22" t="s">
        <v>332</v>
      </c>
      <c r="V77" s="44">
        <v>10.5</v>
      </c>
      <c r="W77" s="44">
        <v>10.5</v>
      </c>
      <c r="X77" s="44">
        <v>6</v>
      </c>
      <c r="Y77" s="44">
        <v>5</v>
      </c>
      <c r="Z77" s="44">
        <v>13</v>
      </c>
      <c r="AA77" s="44">
        <v>3</v>
      </c>
      <c r="AB77" s="44">
        <f t="shared" si="4"/>
        <v>48</v>
      </c>
      <c r="AC77" s="46" t="s">
        <v>340</v>
      </c>
      <c r="AD77" s="24" t="s">
        <v>764</v>
      </c>
      <c r="AE77" s="22"/>
      <c r="AF77" s="22"/>
      <c r="AG77" s="22" t="s">
        <v>760</v>
      </c>
      <c r="AH77" s="25">
        <v>19500</v>
      </c>
      <c r="AI77" s="25">
        <v>13650</v>
      </c>
      <c r="AJ77" s="22"/>
      <c r="AK77" s="25">
        <v>13650</v>
      </c>
      <c r="AM77" s="28"/>
    </row>
    <row r="78" spans="1:39" s="5" customFormat="1" ht="52.5" customHeight="1" x14ac:dyDescent="0.2">
      <c r="A78" s="9">
        <v>74</v>
      </c>
      <c r="B78" s="22">
        <v>58809</v>
      </c>
      <c r="C78" s="42" t="s">
        <v>164</v>
      </c>
      <c r="D78" s="22" t="s">
        <v>163</v>
      </c>
      <c r="E78" s="42" t="s">
        <v>165</v>
      </c>
      <c r="F78" s="42" t="s">
        <v>40</v>
      </c>
      <c r="G78" s="22" t="s">
        <v>41</v>
      </c>
      <c r="H78" s="22" t="s">
        <v>19</v>
      </c>
      <c r="I78" s="42" t="s">
        <v>165</v>
      </c>
      <c r="J78" s="22" t="s">
        <v>40</v>
      </c>
      <c r="K78" s="22" t="s">
        <v>41</v>
      </c>
      <c r="L78" s="22" t="s">
        <v>19</v>
      </c>
      <c r="M78" s="22" t="s">
        <v>339</v>
      </c>
      <c r="N78" s="22" t="s">
        <v>325</v>
      </c>
      <c r="O78" s="22" t="s">
        <v>641</v>
      </c>
      <c r="P78" s="22" t="s">
        <v>642</v>
      </c>
      <c r="Q78" s="22" t="s">
        <v>365</v>
      </c>
      <c r="R78" s="22" t="s">
        <v>370</v>
      </c>
      <c r="S78" s="22" t="s">
        <v>643</v>
      </c>
      <c r="T78" s="18" t="s">
        <v>347</v>
      </c>
      <c r="U78" s="22" t="s">
        <v>332</v>
      </c>
      <c r="V78" s="44">
        <v>9</v>
      </c>
      <c r="W78" s="44">
        <v>9</v>
      </c>
      <c r="X78" s="44">
        <v>8</v>
      </c>
      <c r="Y78" s="44">
        <v>7</v>
      </c>
      <c r="Z78" s="44">
        <v>12.5</v>
      </c>
      <c r="AA78" s="44">
        <v>2.5</v>
      </c>
      <c r="AB78" s="44">
        <f t="shared" si="4"/>
        <v>48</v>
      </c>
      <c r="AC78" s="46" t="s">
        <v>340</v>
      </c>
      <c r="AD78" s="20">
        <v>45003</v>
      </c>
      <c r="AE78" s="22"/>
      <c r="AF78" s="22"/>
      <c r="AG78" s="22" t="s">
        <v>760</v>
      </c>
      <c r="AH78" s="25">
        <v>20000</v>
      </c>
      <c r="AI78" s="25">
        <v>14000</v>
      </c>
      <c r="AJ78" s="22"/>
      <c r="AK78" s="25">
        <v>14000</v>
      </c>
      <c r="AM78" s="28"/>
    </row>
    <row r="79" spans="1:39" s="5" customFormat="1" ht="51.75" customHeight="1" x14ac:dyDescent="0.2">
      <c r="A79" s="9">
        <v>75</v>
      </c>
      <c r="B79" s="22">
        <v>58448</v>
      </c>
      <c r="C79" s="42" t="s">
        <v>44</v>
      </c>
      <c r="D79" s="22" t="s">
        <v>43</v>
      </c>
      <c r="E79" s="42" t="s">
        <v>45</v>
      </c>
      <c r="F79" s="42" t="s">
        <v>46</v>
      </c>
      <c r="G79" s="22" t="s">
        <v>47</v>
      </c>
      <c r="H79" s="22" t="s">
        <v>19</v>
      </c>
      <c r="I79" s="22" t="s">
        <v>45</v>
      </c>
      <c r="J79" s="22" t="s">
        <v>46</v>
      </c>
      <c r="K79" s="22" t="s">
        <v>47</v>
      </c>
      <c r="L79" s="9" t="s">
        <v>19</v>
      </c>
      <c r="M79" s="22" t="s">
        <v>339</v>
      </c>
      <c r="N79" s="22" t="s">
        <v>325</v>
      </c>
      <c r="O79" s="22" t="s">
        <v>363</v>
      </c>
      <c r="P79" s="22" t="s">
        <v>364</v>
      </c>
      <c r="Q79" s="22" t="s">
        <v>365</v>
      </c>
      <c r="R79" s="22"/>
      <c r="S79" s="22" t="s">
        <v>367</v>
      </c>
      <c r="T79" s="18" t="s">
        <v>347</v>
      </c>
      <c r="U79" s="22" t="s">
        <v>332</v>
      </c>
      <c r="V79" s="44">
        <v>10.5</v>
      </c>
      <c r="W79" s="44">
        <v>10.5</v>
      </c>
      <c r="X79" s="44">
        <v>6</v>
      </c>
      <c r="Y79" s="44">
        <v>5</v>
      </c>
      <c r="Z79" s="44">
        <v>13</v>
      </c>
      <c r="AA79" s="44">
        <v>3</v>
      </c>
      <c r="AB79" s="44">
        <f t="shared" si="4"/>
        <v>48</v>
      </c>
      <c r="AC79" s="46" t="s">
        <v>348</v>
      </c>
      <c r="AD79" s="24" t="s">
        <v>764</v>
      </c>
      <c r="AE79" s="22"/>
      <c r="AF79" s="22"/>
      <c r="AG79" s="22" t="s">
        <v>760</v>
      </c>
      <c r="AH79" s="25">
        <v>18400</v>
      </c>
      <c r="AI79" s="25">
        <v>12880</v>
      </c>
      <c r="AJ79" s="22"/>
      <c r="AK79" s="25">
        <v>12880</v>
      </c>
      <c r="AM79" s="28"/>
    </row>
    <row r="80" spans="1:39" s="5" customFormat="1" ht="61.5" customHeight="1" x14ac:dyDescent="0.2">
      <c r="A80" s="9">
        <v>76</v>
      </c>
      <c r="B80" s="22">
        <v>58570</v>
      </c>
      <c r="C80" s="42" t="s">
        <v>672</v>
      </c>
      <c r="D80" s="45" t="s">
        <v>673</v>
      </c>
      <c r="E80" s="42" t="s">
        <v>674</v>
      </c>
      <c r="F80" s="42" t="s">
        <v>40</v>
      </c>
      <c r="G80" s="22" t="s">
        <v>41</v>
      </c>
      <c r="H80" s="11" t="s">
        <v>19</v>
      </c>
      <c r="I80" s="42" t="s">
        <v>674</v>
      </c>
      <c r="J80" s="22" t="s">
        <v>40</v>
      </c>
      <c r="K80" s="22">
        <v>62100</v>
      </c>
      <c r="L80" s="22" t="s">
        <v>19</v>
      </c>
      <c r="M80" s="22" t="s">
        <v>340</v>
      </c>
      <c r="N80" s="22" t="s">
        <v>325</v>
      </c>
      <c r="O80" s="22" t="s">
        <v>675</v>
      </c>
      <c r="P80" s="22" t="s">
        <v>676</v>
      </c>
      <c r="Q80" s="22" t="s">
        <v>390</v>
      </c>
      <c r="R80" s="22" t="s">
        <v>423</v>
      </c>
      <c r="S80" s="22" t="s">
        <v>677</v>
      </c>
      <c r="T80" s="19" t="s">
        <v>347</v>
      </c>
      <c r="U80" s="22" t="s">
        <v>658</v>
      </c>
      <c r="V80" s="44">
        <v>9</v>
      </c>
      <c r="W80" s="44">
        <v>9</v>
      </c>
      <c r="X80" s="44">
        <v>8</v>
      </c>
      <c r="Y80" s="44">
        <v>6</v>
      </c>
      <c r="Z80" s="44">
        <v>13</v>
      </c>
      <c r="AA80" s="44">
        <v>3</v>
      </c>
      <c r="AB80" s="44">
        <f t="shared" si="4"/>
        <v>48</v>
      </c>
      <c r="AC80" s="46" t="s">
        <v>348</v>
      </c>
      <c r="AD80" s="24" t="s">
        <v>764</v>
      </c>
      <c r="AE80" s="22"/>
      <c r="AF80" s="22"/>
      <c r="AG80" s="22" t="s">
        <v>760</v>
      </c>
      <c r="AH80" s="25">
        <v>46000</v>
      </c>
      <c r="AI80" s="25">
        <v>32200</v>
      </c>
      <c r="AJ80" s="22"/>
      <c r="AK80" s="25">
        <v>32200</v>
      </c>
      <c r="AM80" s="28"/>
    </row>
    <row r="81" spans="1:39" s="5" customFormat="1" ht="63" customHeight="1" x14ac:dyDescent="0.2">
      <c r="A81" s="9">
        <v>77</v>
      </c>
      <c r="B81" s="22">
        <v>59094</v>
      </c>
      <c r="C81" s="42" t="s">
        <v>732</v>
      </c>
      <c r="D81" s="45" t="s">
        <v>733</v>
      </c>
      <c r="E81" s="42" t="s">
        <v>734</v>
      </c>
      <c r="F81" s="42" t="s">
        <v>735</v>
      </c>
      <c r="G81" s="22" t="s">
        <v>736</v>
      </c>
      <c r="H81" s="9" t="s">
        <v>11</v>
      </c>
      <c r="I81" s="42" t="s">
        <v>734</v>
      </c>
      <c r="J81" s="22" t="s">
        <v>735</v>
      </c>
      <c r="K81" s="22">
        <v>63091</v>
      </c>
      <c r="L81" s="22" t="s">
        <v>19</v>
      </c>
      <c r="M81" s="22" t="s">
        <v>340</v>
      </c>
      <c r="N81" s="22" t="s">
        <v>325</v>
      </c>
      <c r="O81" s="22" t="s">
        <v>737</v>
      </c>
      <c r="P81" s="22" t="s">
        <v>738</v>
      </c>
      <c r="Q81" s="22" t="s">
        <v>328</v>
      </c>
      <c r="R81" s="22" t="s">
        <v>329</v>
      </c>
      <c r="S81" s="22" t="s">
        <v>739</v>
      </c>
      <c r="T81" s="19">
        <v>0.08</v>
      </c>
      <c r="U81" s="22" t="s">
        <v>332</v>
      </c>
      <c r="V81" s="44">
        <v>10.5</v>
      </c>
      <c r="W81" s="44">
        <v>9</v>
      </c>
      <c r="X81" s="44">
        <v>5</v>
      </c>
      <c r="Y81" s="44">
        <v>6</v>
      </c>
      <c r="Z81" s="44">
        <v>13.5</v>
      </c>
      <c r="AA81" s="44">
        <v>3.5</v>
      </c>
      <c r="AB81" s="44">
        <f t="shared" si="4"/>
        <v>47.5</v>
      </c>
      <c r="AC81" s="46" t="s">
        <v>348</v>
      </c>
      <c r="AD81" s="20">
        <v>44975</v>
      </c>
      <c r="AE81" s="22"/>
      <c r="AF81" s="22"/>
      <c r="AG81" s="22" t="s">
        <v>760</v>
      </c>
      <c r="AH81" s="25">
        <v>40000</v>
      </c>
      <c r="AI81" s="25">
        <v>28000</v>
      </c>
      <c r="AJ81" s="25">
        <v>28000</v>
      </c>
      <c r="AK81" s="8"/>
      <c r="AM81" s="28"/>
    </row>
    <row r="82" spans="1:39" s="5" customFormat="1" ht="54.75" customHeight="1" x14ac:dyDescent="0.2">
      <c r="A82" s="9">
        <v>78</v>
      </c>
      <c r="B82" s="22">
        <v>58376</v>
      </c>
      <c r="C82" s="42" t="s">
        <v>757</v>
      </c>
      <c r="D82" s="22" t="s">
        <v>659</v>
      </c>
      <c r="E82" s="42" t="s">
        <v>660</v>
      </c>
      <c r="F82" s="42" t="s">
        <v>40</v>
      </c>
      <c r="G82" s="22">
        <v>62100</v>
      </c>
      <c r="H82" s="22" t="s">
        <v>19</v>
      </c>
      <c r="I82" s="42" t="s">
        <v>660</v>
      </c>
      <c r="J82" s="22" t="s">
        <v>40</v>
      </c>
      <c r="K82" s="22">
        <v>62100</v>
      </c>
      <c r="L82" s="22" t="s">
        <v>19</v>
      </c>
      <c r="M82" s="22" t="s">
        <v>340</v>
      </c>
      <c r="N82" s="22" t="s">
        <v>349</v>
      </c>
      <c r="O82" s="22" t="s">
        <v>661</v>
      </c>
      <c r="P82" s="22" t="s">
        <v>662</v>
      </c>
      <c r="Q82" s="22" t="s">
        <v>390</v>
      </c>
      <c r="R82" s="22" t="s">
        <v>618</v>
      </c>
      <c r="S82" s="22" t="s">
        <v>663</v>
      </c>
      <c r="T82" s="19" t="s">
        <v>347</v>
      </c>
      <c r="U82" s="22" t="s">
        <v>658</v>
      </c>
      <c r="V82" s="44">
        <v>9</v>
      </c>
      <c r="W82" s="44">
        <v>9</v>
      </c>
      <c r="X82" s="44">
        <v>7</v>
      </c>
      <c r="Y82" s="44">
        <v>6</v>
      </c>
      <c r="Z82" s="44">
        <v>13</v>
      </c>
      <c r="AA82" s="44">
        <v>3</v>
      </c>
      <c r="AB82" s="44">
        <f t="shared" si="4"/>
        <v>47</v>
      </c>
      <c r="AC82" s="46" t="s">
        <v>348</v>
      </c>
      <c r="AD82" s="21">
        <v>44999</v>
      </c>
      <c r="AE82" s="22"/>
      <c r="AF82" s="22"/>
      <c r="AG82" s="22" t="s">
        <v>760</v>
      </c>
      <c r="AH82" s="25">
        <v>50000</v>
      </c>
      <c r="AI82" s="25">
        <v>35000</v>
      </c>
      <c r="AJ82" s="22"/>
      <c r="AK82" s="25">
        <v>35000</v>
      </c>
      <c r="AM82" s="28"/>
    </row>
    <row r="83" spans="1:39" s="5" customFormat="1" ht="62.25" customHeight="1" x14ac:dyDescent="0.2">
      <c r="A83" s="9">
        <v>79</v>
      </c>
      <c r="B83" s="22">
        <v>58671</v>
      </c>
      <c r="C83" s="42" t="s">
        <v>113</v>
      </c>
      <c r="D83" s="22" t="s">
        <v>112</v>
      </c>
      <c r="E83" s="42" t="s">
        <v>114</v>
      </c>
      <c r="F83" s="42" t="s">
        <v>115</v>
      </c>
      <c r="G83" s="22" t="s">
        <v>116</v>
      </c>
      <c r="H83" s="22" t="s">
        <v>68</v>
      </c>
      <c r="I83" s="42" t="s">
        <v>114</v>
      </c>
      <c r="J83" s="22" t="s">
        <v>115</v>
      </c>
      <c r="K83" s="22" t="s">
        <v>116</v>
      </c>
      <c r="L83" s="22" t="s">
        <v>68</v>
      </c>
      <c r="M83" s="22" t="s">
        <v>339</v>
      </c>
      <c r="N83" s="22" t="s">
        <v>349</v>
      </c>
      <c r="O83" s="22" t="s">
        <v>476</v>
      </c>
      <c r="P83" s="22" t="s">
        <v>477</v>
      </c>
      <c r="Q83" s="22" t="s">
        <v>328</v>
      </c>
      <c r="R83" s="22" t="s">
        <v>352</v>
      </c>
      <c r="S83" s="22" t="s">
        <v>478</v>
      </c>
      <c r="T83" s="47">
        <v>8.9999999999999998E-4</v>
      </c>
      <c r="U83" s="22" t="s">
        <v>332</v>
      </c>
      <c r="V83" s="44">
        <v>9</v>
      </c>
      <c r="W83" s="44">
        <v>9</v>
      </c>
      <c r="X83" s="44">
        <v>6</v>
      </c>
      <c r="Y83" s="44">
        <v>6</v>
      </c>
      <c r="Z83" s="44">
        <v>13.5</v>
      </c>
      <c r="AA83" s="44">
        <v>3.5</v>
      </c>
      <c r="AB83" s="44">
        <f t="shared" si="4"/>
        <v>47</v>
      </c>
      <c r="AC83" s="46" t="s">
        <v>348</v>
      </c>
      <c r="AD83" s="20">
        <v>44974</v>
      </c>
      <c r="AE83" s="22"/>
      <c r="AF83" s="22"/>
      <c r="AG83" s="22" t="s">
        <v>760</v>
      </c>
      <c r="AH83" s="25">
        <v>53785</v>
      </c>
      <c r="AI83" s="25">
        <v>37649.5</v>
      </c>
      <c r="AJ83" s="25">
        <v>37649.5</v>
      </c>
      <c r="AK83" s="22"/>
      <c r="AM83" s="28"/>
    </row>
    <row r="84" spans="1:39" s="5" customFormat="1" ht="63.75" customHeight="1" x14ac:dyDescent="0.2">
      <c r="A84" s="9">
        <v>80</v>
      </c>
      <c r="B84" s="22">
        <v>58929</v>
      </c>
      <c r="C84" s="42" t="s">
        <v>720</v>
      </c>
      <c r="D84" s="45" t="s">
        <v>721</v>
      </c>
      <c r="E84" s="42" t="s">
        <v>722</v>
      </c>
      <c r="F84" s="42" t="s">
        <v>162</v>
      </c>
      <c r="G84" s="22" t="s">
        <v>18</v>
      </c>
      <c r="H84" s="11" t="s">
        <v>19</v>
      </c>
      <c r="I84" s="42" t="s">
        <v>722</v>
      </c>
      <c r="J84" s="22" t="s">
        <v>162</v>
      </c>
      <c r="K84" s="22">
        <v>62010</v>
      </c>
      <c r="L84" s="22" t="s">
        <v>19</v>
      </c>
      <c r="M84" s="22" t="s">
        <v>340</v>
      </c>
      <c r="N84" s="22" t="s">
        <v>325</v>
      </c>
      <c r="O84" s="22" t="s">
        <v>723</v>
      </c>
      <c r="P84" s="22" t="s">
        <v>662</v>
      </c>
      <c r="Q84" s="22" t="s">
        <v>390</v>
      </c>
      <c r="R84" s="22" t="s">
        <v>423</v>
      </c>
      <c r="S84" s="22" t="s">
        <v>724</v>
      </c>
      <c r="T84" s="19" t="s">
        <v>347</v>
      </c>
      <c r="U84" s="22" t="s">
        <v>658</v>
      </c>
      <c r="V84" s="44">
        <v>9</v>
      </c>
      <c r="W84" s="44">
        <v>9</v>
      </c>
      <c r="X84" s="44">
        <v>6</v>
      </c>
      <c r="Y84" s="44">
        <v>6</v>
      </c>
      <c r="Z84" s="44">
        <v>13.5</v>
      </c>
      <c r="AA84" s="44">
        <v>3</v>
      </c>
      <c r="AB84" s="44">
        <f t="shared" si="4"/>
        <v>46.5</v>
      </c>
      <c r="AC84" s="46" t="s">
        <v>348</v>
      </c>
      <c r="AD84" s="20">
        <v>45001</v>
      </c>
      <c r="AE84" s="22"/>
      <c r="AF84" s="22"/>
      <c r="AG84" s="22" t="s">
        <v>760</v>
      </c>
      <c r="AH84" s="25">
        <v>52000</v>
      </c>
      <c r="AI84" s="25">
        <v>36400</v>
      </c>
      <c r="AJ84" s="22"/>
      <c r="AK84" s="25">
        <v>36400</v>
      </c>
      <c r="AM84" s="28"/>
    </row>
    <row r="85" spans="1:39" s="5" customFormat="1" ht="65.25" customHeight="1" x14ac:dyDescent="0.2">
      <c r="A85" s="9">
        <v>81</v>
      </c>
      <c r="B85" s="22">
        <v>58419</v>
      </c>
      <c r="C85" s="42" t="s">
        <v>28</v>
      </c>
      <c r="D85" s="22" t="s">
        <v>27</v>
      </c>
      <c r="E85" s="42" t="s">
        <v>29</v>
      </c>
      <c r="F85" s="42" t="s">
        <v>30</v>
      </c>
      <c r="G85" s="22" t="s">
        <v>31</v>
      </c>
      <c r="H85" s="22" t="s">
        <v>5</v>
      </c>
      <c r="I85" s="42" t="s">
        <v>29</v>
      </c>
      <c r="J85" s="22" t="s">
        <v>30</v>
      </c>
      <c r="K85" s="22" t="s">
        <v>31</v>
      </c>
      <c r="L85" s="9" t="s">
        <v>5</v>
      </c>
      <c r="M85" s="22" t="s">
        <v>340</v>
      </c>
      <c r="N85" s="22" t="s">
        <v>341</v>
      </c>
      <c r="O85" s="22" t="s">
        <v>436</v>
      </c>
      <c r="P85" s="22" t="s">
        <v>437</v>
      </c>
      <c r="Q85" s="22" t="s">
        <v>344</v>
      </c>
      <c r="R85" s="22" t="s">
        <v>438</v>
      </c>
      <c r="S85" s="22" t="s">
        <v>439</v>
      </c>
      <c r="T85" s="18">
        <v>6.0100000000000001E-2</v>
      </c>
      <c r="U85" s="22" t="s">
        <v>332</v>
      </c>
      <c r="V85" s="44">
        <v>9</v>
      </c>
      <c r="W85" s="44">
        <v>9</v>
      </c>
      <c r="X85" s="44">
        <v>6</v>
      </c>
      <c r="Y85" s="44">
        <v>6</v>
      </c>
      <c r="Z85" s="44">
        <v>13</v>
      </c>
      <c r="AA85" s="44">
        <v>3</v>
      </c>
      <c r="AB85" s="44">
        <f t="shared" si="4"/>
        <v>46</v>
      </c>
      <c r="AC85" s="46" t="s">
        <v>348</v>
      </c>
      <c r="AD85" s="21">
        <v>44930</v>
      </c>
      <c r="AE85" s="22"/>
      <c r="AF85" s="22"/>
      <c r="AG85" s="22" t="s">
        <v>760</v>
      </c>
      <c r="AH85" s="25">
        <v>42000</v>
      </c>
      <c r="AI85" s="25">
        <v>29400</v>
      </c>
      <c r="AJ85" s="22"/>
      <c r="AK85" s="25">
        <v>29400</v>
      </c>
      <c r="AM85" s="28"/>
    </row>
    <row r="86" spans="1:39" s="5" customFormat="1" ht="57.75" customHeight="1" x14ac:dyDescent="0.2">
      <c r="A86" s="9">
        <v>82</v>
      </c>
      <c r="B86" s="22">
        <v>58714</v>
      </c>
      <c r="C86" s="42" t="s">
        <v>708</v>
      </c>
      <c r="D86" s="45" t="s">
        <v>709</v>
      </c>
      <c r="E86" s="42" t="s">
        <v>710</v>
      </c>
      <c r="F86" s="42" t="s">
        <v>61</v>
      </c>
      <c r="G86" s="22" t="s">
        <v>62</v>
      </c>
      <c r="H86" s="11" t="s">
        <v>19</v>
      </c>
      <c r="I86" s="42" t="s">
        <v>710</v>
      </c>
      <c r="J86" s="22" t="s">
        <v>61</v>
      </c>
      <c r="K86" s="22">
        <v>62014</v>
      </c>
      <c r="L86" s="22" t="s">
        <v>19</v>
      </c>
      <c r="M86" s="22" t="s">
        <v>340</v>
      </c>
      <c r="N86" s="22" t="s">
        <v>349</v>
      </c>
      <c r="O86" s="22" t="s">
        <v>711</v>
      </c>
      <c r="P86" s="22" t="s">
        <v>662</v>
      </c>
      <c r="Q86" s="22" t="s">
        <v>328</v>
      </c>
      <c r="R86" s="22" t="s">
        <v>352</v>
      </c>
      <c r="S86" s="22" t="s">
        <v>712</v>
      </c>
      <c r="T86" s="19" t="s">
        <v>347</v>
      </c>
      <c r="U86" s="22" t="s">
        <v>658</v>
      </c>
      <c r="V86" s="44">
        <v>9</v>
      </c>
      <c r="W86" s="44">
        <v>9</v>
      </c>
      <c r="X86" s="44">
        <v>6</v>
      </c>
      <c r="Y86" s="44">
        <v>6</v>
      </c>
      <c r="Z86" s="44">
        <v>13</v>
      </c>
      <c r="AA86" s="44">
        <v>3</v>
      </c>
      <c r="AB86" s="44">
        <f t="shared" si="4"/>
        <v>46</v>
      </c>
      <c r="AC86" s="46" t="s">
        <v>348</v>
      </c>
      <c r="AD86" s="20">
        <v>44952</v>
      </c>
      <c r="AE86" s="22"/>
      <c r="AF86" s="22"/>
      <c r="AG86" s="22" t="s">
        <v>760</v>
      </c>
      <c r="AH86" s="25">
        <v>50000</v>
      </c>
      <c r="AI86" s="25">
        <v>35000</v>
      </c>
      <c r="AJ86" s="22"/>
      <c r="AK86" s="25">
        <v>35000</v>
      </c>
      <c r="AM86" s="28"/>
    </row>
    <row r="87" spans="1:39" s="5" customFormat="1" ht="52.5" customHeight="1" x14ac:dyDescent="0.2">
      <c r="A87" s="9">
        <v>83</v>
      </c>
      <c r="B87" s="22">
        <v>59011</v>
      </c>
      <c r="C87" s="42" t="s">
        <v>227</v>
      </c>
      <c r="D87" s="22" t="s">
        <v>226</v>
      </c>
      <c r="E87" s="42" t="s">
        <v>228</v>
      </c>
      <c r="F87" s="42" t="s">
        <v>20</v>
      </c>
      <c r="G87" s="22" t="s">
        <v>21</v>
      </c>
      <c r="H87" s="22" t="s">
        <v>19</v>
      </c>
      <c r="I87" s="42" t="s">
        <v>228</v>
      </c>
      <c r="J87" s="22" t="s">
        <v>20</v>
      </c>
      <c r="K87" s="22" t="s">
        <v>21</v>
      </c>
      <c r="L87" s="9" t="s">
        <v>19</v>
      </c>
      <c r="M87" s="22" t="s">
        <v>339</v>
      </c>
      <c r="N87" s="22" t="s">
        <v>349</v>
      </c>
      <c r="O87" s="22" t="s">
        <v>420</v>
      </c>
      <c r="P87" s="22" t="s">
        <v>402</v>
      </c>
      <c r="Q87" s="22" t="s">
        <v>390</v>
      </c>
      <c r="R87" s="22" t="s">
        <v>403</v>
      </c>
      <c r="S87" s="22" t="s">
        <v>404</v>
      </c>
      <c r="T87" s="18" t="s">
        <v>347</v>
      </c>
      <c r="U87" s="22" t="s">
        <v>332</v>
      </c>
      <c r="V87" s="44">
        <v>9</v>
      </c>
      <c r="W87" s="44">
        <v>9</v>
      </c>
      <c r="X87" s="44">
        <v>6</v>
      </c>
      <c r="Y87" s="44">
        <v>6</v>
      </c>
      <c r="Z87" s="44">
        <v>13</v>
      </c>
      <c r="AA87" s="44">
        <v>3</v>
      </c>
      <c r="AB87" s="44">
        <f t="shared" si="4"/>
        <v>46</v>
      </c>
      <c r="AC87" s="46" t="s">
        <v>348</v>
      </c>
      <c r="AD87" s="20">
        <v>44971</v>
      </c>
      <c r="AE87" s="22"/>
      <c r="AF87" s="22"/>
      <c r="AG87" s="22" t="s">
        <v>760</v>
      </c>
      <c r="AH87" s="25">
        <v>18000</v>
      </c>
      <c r="AI87" s="25">
        <v>12600</v>
      </c>
      <c r="AJ87" s="22"/>
      <c r="AK87" s="25">
        <v>12600</v>
      </c>
      <c r="AM87" s="28"/>
    </row>
    <row r="88" spans="1:39" s="5" customFormat="1" ht="84" customHeight="1" x14ac:dyDescent="0.2">
      <c r="A88" s="9">
        <v>84</v>
      </c>
      <c r="B88" s="22">
        <v>58770</v>
      </c>
      <c r="C88" s="42" t="s">
        <v>147</v>
      </c>
      <c r="D88" s="22" t="s">
        <v>146</v>
      </c>
      <c r="E88" s="42" t="s">
        <v>148</v>
      </c>
      <c r="F88" s="42" t="s">
        <v>40</v>
      </c>
      <c r="G88" s="22" t="s">
        <v>41</v>
      </c>
      <c r="H88" s="22" t="s">
        <v>19</v>
      </c>
      <c r="I88" s="42" t="s">
        <v>148</v>
      </c>
      <c r="J88" s="22" t="s">
        <v>40</v>
      </c>
      <c r="K88" s="22" t="s">
        <v>41</v>
      </c>
      <c r="L88" s="22" t="s">
        <v>19</v>
      </c>
      <c r="M88" s="22" t="s">
        <v>339</v>
      </c>
      <c r="N88" s="22" t="s">
        <v>349</v>
      </c>
      <c r="O88" s="22" t="s">
        <v>602</v>
      </c>
      <c r="P88" s="22" t="s">
        <v>603</v>
      </c>
      <c r="Q88" s="22" t="s">
        <v>365</v>
      </c>
      <c r="R88" s="22" t="s">
        <v>370</v>
      </c>
      <c r="S88" s="22" t="s">
        <v>604</v>
      </c>
      <c r="T88" s="18" t="s">
        <v>347</v>
      </c>
      <c r="U88" s="22" t="s">
        <v>332</v>
      </c>
      <c r="V88" s="44">
        <v>7.5</v>
      </c>
      <c r="W88" s="44">
        <v>9</v>
      </c>
      <c r="X88" s="44">
        <v>7</v>
      </c>
      <c r="Y88" s="44">
        <v>6</v>
      </c>
      <c r="Z88" s="44">
        <v>13</v>
      </c>
      <c r="AA88" s="44">
        <v>3</v>
      </c>
      <c r="AB88" s="44">
        <f t="shared" si="4"/>
        <v>45.5</v>
      </c>
      <c r="AC88" s="46" t="s">
        <v>340</v>
      </c>
      <c r="AD88" s="20">
        <v>44959</v>
      </c>
      <c r="AE88" s="22"/>
      <c r="AF88" s="22"/>
      <c r="AG88" s="22" t="s">
        <v>760</v>
      </c>
      <c r="AH88" s="25">
        <v>25000</v>
      </c>
      <c r="AI88" s="25">
        <v>17500</v>
      </c>
      <c r="AJ88" s="22"/>
      <c r="AK88" s="25">
        <v>17500</v>
      </c>
      <c r="AM88" s="28"/>
    </row>
    <row r="89" spans="1:39" s="5" customFormat="1" ht="70.900000000000006" customHeight="1" x14ac:dyDescent="0.2">
      <c r="A89" s="9">
        <v>85</v>
      </c>
      <c r="B89" s="22">
        <v>58715</v>
      </c>
      <c r="C89" s="42" t="s">
        <v>120</v>
      </c>
      <c r="D89" s="22" t="s">
        <v>119</v>
      </c>
      <c r="E89" s="42" t="s">
        <v>121</v>
      </c>
      <c r="F89" s="42" t="s">
        <v>122</v>
      </c>
      <c r="G89" s="22" t="s">
        <v>81</v>
      </c>
      <c r="H89" s="22" t="s">
        <v>19</v>
      </c>
      <c r="I89" s="42" t="s">
        <v>121</v>
      </c>
      <c r="J89" s="22" t="s">
        <v>122</v>
      </c>
      <c r="K89" s="22" t="s">
        <v>81</v>
      </c>
      <c r="L89" s="22" t="s">
        <v>19</v>
      </c>
      <c r="M89" s="22" t="s">
        <v>340</v>
      </c>
      <c r="N89" s="22" t="s">
        <v>349</v>
      </c>
      <c r="O89" s="22" t="s">
        <v>586</v>
      </c>
      <c r="P89" s="22" t="s">
        <v>587</v>
      </c>
      <c r="Q89" s="22" t="s">
        <v>365</v>
      </c>
      <c r="R89" s="22" t="s">
        <v>370</v>
      </c>
      <c r="S89" s="22" t="s">
        <v>588</v>
      </c>
      <c r="T89" s="18" t="s">
        <v>347</v>
      </c>
      <c r="U89" s="22" t="s">
        <v>332</v>
      </c>
      <c r="V89" s="44">
        <v>9</v>
      </c>
      <c r="W89" s="44">
        <v>7.5</v>
      </c>
      <c r="X89" s="44">
        <v>8</v>
      </c>
      <c r="Y89" s="44">
        <v>5</v>
      </c>
      <c r="Z89" s="44">
        <v>13</v>
      </c>
      <c r="AA89" s="44">
        <v>3</v>
      </c>
      <c r="AB89" s="44">
        <f t="shared" si="4"/>
        <v>45.5</v>
      </c>
      <c r="AC89" s="46" t="s">
        <v>348</v>
      </c>
      <c r="AD89" s="20">
        <v>44910</v>
      </c>
      <c r="AE89" s="22"/>
      <c r="AF89" s="22"/>
      <c r="AG89" s="22" t="s">
        <v>760</v>
      </c>
      <c r="AH89" s="25">
        <v>48800</v>
      </c>
      <c r="AI89" s="25">
        <v>34160</v>
      </c>
      <c r="AJ89" s="22"/>
      <c r="AK89" s="25">
        <v>34160</v>
      </c>
      <c r="AM89" s="28"/>
    </row>
    <row r="90" spans="1:39" s="5" customFormat="1" ht="77.25" customHeight="1" x14ac:dyDescent="0.2">
      <c r="A90" s="9">
        <v>86</v>
      </c>
      <c r="B90" s="22">
        <v>58347</v>
      </c>
      <c r="C90" s="50" t="s">
        <v>756</v>
      </c>
      <c r="D90" s="45">
        <v>2218900443</v>
      </c>
      <c r="E90" s="42" t="s">
        <v>650</v>
      </c>
      <c r="F90" s="42" t="s">
        <v>651</v>
      </c>
      <c r="G90" s="22" t="s">
        <v>652</v>
      </c>
      <c r="H90" s="11" t="s">
        <v>68</v>
      </c>
      <c r="I90" s="22" t="s">
        <v>653</v>
      </c>
      <c r="J90" s="22" t="s">
        <v>654</v>
      </c>
      <c r="K90" s="22">
        <v>63851</v>
      </c>
      <c r="L90" s="22" t="s">
        <v>68</v>
      </c>
      <c r="M90" s="22" t="s">
        <v>339</v>
      </c>
      <c r="N90" s="22" t="s">
        <v>325</v>
      </c>
      <c r="O90" s="22" t="s">
        <v>655</v>
      </c>
      <c r="P90" s="22" t="s">
        <v>656</v>
      </c>
      <c r="Q90" s="22" t="s">
        <v>365</v>
      </c>
      <c r="R90" s="22" t="s">
        <v>370</v>
      </c>
      <c r="S90" s="22" t="s">
        <v>657</v>
      </c>
      <c r="T90" s="19" t="s">
        <v>347</v>
      </c>
      <c r="U90" s="22" t="s">
        <v>658</v>
      </c>
      <c r="V90" s="44">
        <v>7.5</v>
      </c>
      <c r="W90" s="44">
        <v>9</v>
      </c>
      <c r="X90" s="44">
        <v>8</v>
      </c>
      <c r="Y90" s="44">
        <v>5</v>
      </c>
      <c r="Z90" s="44">
        <v>12.5</v>
      </c>
      <c r="AA90" s="44">
        <v>3</v>
      </c>
      <c r="AB90" s="44">
        <f t="shared" si="4"/>
        <v>45</v>
      </c>
      <c r="AC90" s="46" t="s">
        <v>348</v>
      </c>
      <c r="AD90" s="21">
        <v>45020</v>
      </c>
      <c r="AE90" s="22"/>
      <c r="AF90" s="22"/>
      <c r="AG90" s="22" t="s">
        <v>760</v>
      </c>
      <c r="AH90" s="25">
        <v>20500</v>
      </c>
      <c r="AI90" s="25">
        <v>14350</v>
      </c>
      <c r="AJ90" s="22"/>
      <c r="AK90" s="25">
        <v>14350</v>
      </c>
      <c r="AM90" s="28"/>
    </row>
    <row r="91" spans="1:39" s="5" customFormat="1" ht="66" customHeight="1" x14ac:dyDescent="0.2">
      <c r="A91" s="9">
        <v>87</v>
      </c>
      <c r="B91" s="22">
        <v>59010</v>
      </c>
      <c r="C91" s="42" t="s">
        <v>224</v>
      </c>
      <c r="D91" s="22" t="s">
        <v>223</v>
      </c>
      <c r="E91" s="42" t="s">
        <v>225</v>
      </c>
      <c r="F91" s="42" t="s">
        <v>30</v>
      </c>
      <c r="G91" s="22" t="s">
        <v>31</v>
      </c>
      <c r="H91" s="22" t="s">
        <v>5</v>
      </c>
      <c r="I91" s="42" t="s">
        <v>225</v>
      </c>
      <c r="J91" s="22" t="s">
        <v>30</v>
      </c>
      <c r="K91" s="22" t="s">
        <v>31</v>
      </c>
      <c r="L91" s="22" t="s">
        <v>5</v>
      </c>
      <c r="M91" s="22" t="s">
        <v>339</v>
      </c>
      <c r="N91" s="22" t="s">
        <v>325</v>
      </c>
      <c r="O91" s="22" t="s">
        <v>541</v>
      </c>
      <c r="P91" s="22" t="s">
        <v>542</v>
      </c>
      <c r="Q91" s="22" t="s">
        <v>365</v>
      </c>
      <c r="R91" s="22" t="s">
        <v>370</v>
      </c>
      <c r="S91" s="22" t="s">
        <v>543</v>
      </c>
      <c r="T91" s="18">
        <v>0</v>
      </c>
      <c r="U91" s="22" t="s">
        <v>332</v>
      </c>
      <c r="V91" s="44">
        <v>7.5</v>
      </c>
      <c r="W91" s="44">
        <v>7.5</v>
      </c>
      <c r="X91" s="44">
        <v>5</v>
      </c>
      <c r="Y91" s="44">
        <v>8</v>
      </c>
      <c r="Z91" s="44">
        <v>13.5</v>
      </c>
      <c r="AA91" s="44">
        <v>3.5</v>
      </c>
      <c r="AB91" s="44">
        <f t="shared" si="4"/>
        <v>45</v>
      </c>
      <c r="AC91" s="46" t="s">
        <v>348</v>
      </c>
      <c r="AD91" s="20">
        <v>44975</v>
      </c>
      <c r="AE91" s="22"/>
      <c r="AF91" s="22"/>
      <c r="AG91" s="22" t="s">
        <v>760</v>
      </c>
      <c r="AH91" s="25">
        <v>16000</v>
      </c>
      <c r="AI91" s="25">
        <v>11200</v>
      </c>
      <c r="AJ91" s="22"/>
      <c r="AK91" s="25">
        <v>11200</v>
      </c>
      <c r="AM91" s="28"/>
    </row>
    <row r="92" spans="1:39" s="5" customFormat="1" ht="51" customHeight="1" x14ac:dyDescent="0.2">
      <c r="A92" s="9">
        <v>88</v>
      </c>
      <c r="B92" s="22">
        <v>58855</v>
      </c>
      <c r="C92" s="42" t="s">
        <v>713</v>
      </c>
      <c r="D92" s="45" t="s">
        <v>714</v>
      </c>
      <c r="E92" s="42" t="s">
        <v>715</v>
      </c>
      <c r="F92" s="42" t="s">
        <v>716</v>
      </c>
      <c r="G92" s="22" t="s">
        <v>47</v>
      </c>
      <c r="H92" s="11" t="s">
        <v>19</v>
      </c>
      <c r="I92" s="22" t="s">
        <v>717</v>
      </c>
      <c r="J92" s="22" t="s">
        <v>61</v>
      </c>
      <c r="K92" s="22">
        <v>62014</v>
      </c>
      <c r="L92" s="22" t="s">
        <v>19</v>
      </c>
      <c r="M92" s="22" t="s">
        <v>340</v>
      </c>
      <c r="N92" s="22" t="s">
        <v>349</v>
      </c>
      <c r="O92" s="22" t="s">
        <v>718</v>
      </c>
      <c r="P92" s="22" t="s">
        <v>662</v>
      </c>
      <c r="Q92" s="22" t="s">
        <v>328</v>
      </c>
      <c r="R92" s="22" t="s">
        <v>352</v>
      </c>
      <c r="S92" s="22" t="s">
        <v>719</v>
      </c>
      <c r="T92" s="19" t="s">
        <v>347</v>
      </c>
      <c r="U92" s="22" t="s">
        <v>658</v>
      </c>
      <c r="V92" s="44">
        <v>9</v>
      </c>
      <c r="W92" s="44">
        <v>9</v>
      </c>
      <c r="X92" s="44">
        <v>6</v>
      </c>
      <c r="Y92" s="44">
        <v>5</v>
      </c>
      <c r="Z92" s="44">
        <v>12.5</v>
      </c>
      <c r="AA92" s="44">
        <v>3</v>
      </c>
      <c r="AB92" s="44">
        <f t="shared" si="4"/>
        <v>44.5</v>
      </c>
      <c r="AC92" s="46" t="s">
        <v>340</v>
      </c>
      <c r="AD92" s="20">
        <v>44989</v>
      </c>
      <c r="AE92" s="22"/>
      <c r="AF92" s="22"/>
      <c r="AG92" s="22" t="s">
        <v>760</v>
      </c>
      <c r="AH92" s="25">
        <v>50000</v>
      </c>
      <c r="AI92" s="25">
        <v>35000</v>
      </c>
      <c r="AJ92" s="22"/>
      <c r="AK92" s="25">
        <v>35000</v>
      </c>
      <c r="AM92" s="28"/>
    </row>
    <row r="93" spans="1:39" s="5" customFormat="1" ht="57.75" customHeight="1" x14ac:dyDescent="0.2">
      <c r="A93" s="9">
        <v>89</v>
      </c>
      <c r="B93" s="22">
        <v>59028</v>
      </c>
      <c r="C93" s="42" t="s">
        <v>238</v>
      </c>
      <c r="D93" s="22" t="s">
        <v>237</v>
      </c>
      <c r="E93" s="42" t="s">
        <v>239</v>
      </c>
      <c r="F93" s="42" t="s">
        <v>240</v>
      </c>
      <c r="G93" s="22" t="s">
        <v>241</v>
      </c>
      <c r="H93" s="22" t="s">
        <v>11</v>
      </c>
      <c r="I93" s="42" t="s">
        <v>239</v>
      </c>
      <c r="J93" s="22" t="s">
        <v>240</v>
      </c>
      <c r="K93" s="22" t="s">
        <v>241</v>
      </c>
      <c r="L93" s="9" t="s">
        <v>11</v>
      </c>
      <c r="M93" s="22" t="s">
        <v>339</v>
      </c>
      <c r="N93" s="22" t="s">
        <v>325</v>
      </c>
      <c r="O93" s="22" t="s">
        <v>405</v>
      </c>
      <c r="P93" s="22" t="s">
        <v>406</v>
      </c>
      <c r="Q93" s="22" t="s">
        <v>399</v>
      </c>
      <c r="R93" s="22" t="s">
        <v>407</v>
      </c>
      <c r="S93" s="22" t="s">
        <v>408</v>
      </c>
      <c r="T93" s="18">
        <v>0</v>
      </c>
      <c r="U93" s="22" t="s">
        <v>332</v>
      </c>
      <c r="V93" s="44">
        <v>9</v>
      </c>
      <c r="W93" s="44">
        <v>7.5</v>
      </c>
      <c r="X93" s="44">
        <v>6</v>
      </c>
      <c r="Y93" s="44">
        <v>6</v>
      </c>
      <c r="Z93" s="44">
        <v>13</v>
      </c>
      <c r="AA93" s="44">
        <v>2.5</v>
      </c>
      <c r="AB93" s="44">
        <f t="shared" si="4"/>
        <v>44</v>
      </c>
      <c r="AC93" s="46" t="s">
        <v>340</v>
      </c>
      <c r="AD93" s="20">
        <v>44952</v>
      </c>
      <c r="AE93" s="22"/>
      <c r="AF93" s="22"/>
      <c r="AG93" s="22" t="s">
        <v>760</v>
      </c>
      <c r="AH93" s="25">
        <v>14879</v>
      </c>
      <c r="AI93" s="25">
        <v>10415.299999999999</v>
      </c>
      <c r="AJ93" s="22"/>
      <c r="AK93" s="25">
        <v>10415.299999999999</v>
      </c>
      <c r="AM93" s="28"/>
    </row>
    <row r="94" spans="1:39" s="5" customFormat="1" ht="57" customHeight="1" x14ac:dyDescent="0.2">
      <c r="A94" s="9">
        <v>90</v>
      </c>
      <c r="B94" s="22">
        <v>58846</v>
      </c>
      <c r="C94" s="42" t="s">
        <v>179</v>
      </c>
      <c r="D94" s="22" t="s">
        <v>178</v>
      </c>
      <c r="E94" s="42" t="s">
        <v>180</v>
      </c>
      <c r="F94" s="42" t="s">
        <v>181</v>
      </c>
      <c r="G94" s="22" t="s">
        <v>182</v>
      </c>
      <c r="H94" s="22" t="s">
        <v>19</v>
      </c>
      <c r="I94" s="22" t="s">
        <v>621</v>
      </c>
      <c r="J94" s="22" t="s">
        <v>622</v>
      </c>
      <c r="K94" s="22">
        <v>62020</v>
      </c>
      <c r="L94" s="22" t="s">
        <v>19</v>
      </c>
      <c r="M94" s="22" t="s">
        <v>340</v>
      </c>
      <c r="N94" s="22" t="s">
        <v>325</v>
      </c>
      <c r="O94" s="22" t="s">
        <v>623</v>
      </c>
      <c r="P94" s="22" t="s">
        <v>624</v>
      </c>
      <c r="Q94" s="22" t="s">
        <v>365</v>
      </c>
      <c r="R94" s="22" t="s">
        <v>370</v>
      </c>
      <c r="S94" s="22" t="s">
        <v>625</v>
      </c>
      <c r="T94" s="18" t="s">
        <v>347</v>
      </c>
      <c r="U94" s="22" t="s">
        <v>332</v>
      </c>
      <c r="V94" s="44">
        <v>7.5</v>
      </c>
      <c r="W94" s="44">
        <v>7.5</v>
      </c>
      <c r="X94" s="44">
        <v>7</v>
      </c>
      <c r="Y94" s="44">
        <v>6</v>
      </c>
      <c r="Z94" s="44">
        <v>13</v>
      </c>
      <c r="AA94" s="44">
        <v>3</v>
      </c>
      <c r="AB94" s="44">
        <f t="shared" si="4"/>
        <v>44</v>
      </c>
      <c r="AC94" s="46" t="s">
        <v>348</v>
      </c>
      <c r="AD94" s="20">
        <v>44975</v>
      </c>
      <c r="AE94" s="22"/>
      <c r="AF94" s="22"/>
      <c r="AG94" s="22" t="s">
        <v>760</v>
      </c>
      <c r="AH94" s="25">
        <v>35600</v>
      </c>
      <c r="AI94" s="25">
        <v>24920</v>
      </c>
      <c r="AJ94" s="22"/>
      <c r="AK94" s="25">
        <v>24920</v>
      </c>
      <c r="AM94" s="28"/>
    </row>
    <row r="95" spans="1:39" s="5" customFormat="1" ht="66.599999999999994" customHeight="1" x14ac:dyDescent="0.2">
      <c r="A95" s="9">
        <v>91</v>
      </c>
      <c r="B95" s="22">
        <v>58901</v>
      </c>
      <c r="C95" s="42" t="s">
        <v>201</v>
      </c>
      <c r="D95" s="22" t="s">
        <v>200</v>
      </c>
      <c r="E95" s="42" t="s">
        <v>202</v>
      </c>
      <c r="F95" s="42" t="s">
        <v>32</v>
      </c>
      <c r="G95" s="22" t="s">
        <v>33</v>
      </c>
      <c r="H95" s="22" t="s">
        <v>19</v>
      </c>
      <c r="I95" s="22" t="s">
        <v>637</v>
      </c>
      <c r="J95" s="22" t="s">
        <v>32</v>
      </c>
      <c r="K95" s="22">
        <v>62027</v>
      </c>
      <c r="L95" s="22" t="s">
        <v>19</v>
      </c>
      <c r="M95" s="22" t="s">
        <v>340</v>
      </c>
      <c r="N95" s="22" t="s">
        <v>325</v>
      </c>
      <c r="O95" s="22" t="s">
        <v>638</v>
      </c>
      <c r="P95" s="22" t="s">
        <v>639</v>
      </c>
      <c r="Q95" s="22" t="s">
        <v>365</v>
      </c>
      <c r="R95" s="22" t="s">
        <v>370</v>
      </c>
      <c r="S95" s="22" t="s">
        <v>640</v>
      </c>
      <c r="T95" s="18" t="s">
        <v>347</v>
      </c>
      <c r="U95" s="22" t="s">
        <v>332</v>
      </c>
      <c r="V95" s="44">
        <v>7.5</v>
      </c>
      <c r="W95" s="44">
        <v>7.5</v>
      </c>
      <c r="X95" s="44">
        <v>7</v>
      </c>
      <c r="Y95" s="44">
        <v>6</v>
      </c>
      <c r="Z95" s="44">
        <v>13</v>
      </c>
      <c r="AA95" s="44">
        <v>3</v>
      </c>
      <c r="AB95" s="44">
        <f t="shared" si="4"/>
        <v>44</v>
      </c>
      <c r="AC95" s="46" t="s">
        <v>348</v>
      </c>
      <c r="AD95" s="24" t="s">
        <v>764</v>
      </c>
      <c r="AE95" s="22"/>
      <c r="AF95" s="22"/>
      <c r="AG95" s="22" t="s">
        <v>760</v>
      </c>
      <c r="AH95" s="25">
        <v>18000</v>
      </c>
      <c r="AI95" s="25">
        <v>12600</v>
      </c>
      <c r="AJ95" s="22"/>
      <c r="AK95" s="25">
        <v>12600</v>
      </c>
    </row>
    <row r="96" spans="1:39" s="5" customFormat="1" ht="65.25" customHeight="1" x14ac:dyDescent="0.2">
      <c r="A96" s="9">
        <v>92</v>
      </c>
      <c r="B96" s="22">
        <v>58968</v>
      </c>
      <c r="C96" s="42" t="s">
        <v>213</v>
      </c>
      <c r="D96" s="22" t="s">
        <v>212</v>
      </c>
      <c r="E96" s="42" t="s">
        <v>214</v>
      </c>
      <c r="F96" s="42" t="s">
        <v>215</v>
      </c>
      <c r="G96" s="22" t="s">
        <v>216</v>
      </c>
      <c r="H96" s="22" t="s">
        <v>48</v>
      </c>
      <c r="I96" s="22" t="s">
        <v>525</v>
      </c>
      <c r="J96" s="22" t="s">
        <v>57</v>
      </c>
      <c r="K96" s="22">
        <v>62032</v>
      </c>
      <c r="L96" s="22" t="s">
        <v>19</v>
      </c>
      <c r="M96" s="22" t="s">
        <v>340</v>
      </c>
      <c r="N96" s="22" t="s">
        <v>325</v>
      </c>
      <c r="O96" s="22" t="s">
        <v>526</v>
      </c>
      <c r="P96" s="22" t="s">
        <v>527</v>
      </c>
      <c r="Q96" s="22" t="s">
        <v>365</v>
      </c>
      <c r="R96" s="22" t="s">
        <v>366</v>
      </c>
      <c r="S96" s="22" t="s">
        <v>528</v>
      </c>
      <c r="T96" s="18" t="s">
        <v>347</v>
      </c>
      <c r="U96" s="22" t="s">
        <v>332</v>
      </c>
      <c r="V96" s="44">
        <v>7.5</v>
      </c>
      <c r="W96" s="44">
        <v>7.5</v>
      </c>
      <c r="X96" s="44">
        <v>6</v>
      </c>
      <c r="Y96" s="44">
        <v>7</v>
      </c>
      <c r="Z96" s="44">
        <v>13</v>
      </c>
      <c r="AA96" s="44">
        <v>3</v>
      </c>
      <c r="AB96" s="44">
        <f t="shared" si="4"/>
        <v>44</v>
      </c>
      <c r="AC96" s="46" t="s">
        <v>348</v>
      </c>
      <c r="AD96" s="20">
        <v>44980</v>
      </c>
      <c r="AE96" s="22"/>
      <c r="AF96" s="22"/>
      <c r="AG96" s="22" t="s">
        <v>760</v>
      </c>
      <c r="AH96" s="25">
        <v>13200</v>
      </c>
      <c r="AI96" s="25">
        <v>9240</v>
      </c>
      <c r="AJ96" s="22"/>
      <c r="AK96" s="25">
        <v>9240</v>
      </c>
    </row>
    <row r="97" spans="1:39" s="5" customFormat="1" ht="66" customHeight="1" x14ac:dyDescent="0.2">
      <c r="A97" s="9">
        <v>93</v>
      </c>
      <c r="B97" s="22">
        <v>59158</v>
      </c>
      <c r="C97" s="42" t="s">
        <v>289</v>
      </c>
      <c r="D97" s="22" t="s">
        <v>288</v>
      </c>
      <c r="E97" s="42" t="s">
        <v>290</v>
      </c>
      <c r="F97" s="42" t="s">
        <v>32</v>
      </c>
      <c r="G97" s="22" t="s">
        <v>33</v>
      </c>
      <c r="H97" s="22" t="s">
        <v>19</v>
      </c>
      <c r="I97" s="42" t="s">
        <v>290</v>
      </c>
      <c r="J97" s="22" t="s">
        <v>32</v>
      </c>
      <c r="K97" s="22" t="s">
        <v>33</v>
      </c>
      <c r="L97" s="22" t="s">
        <v>19</v>
      </c>
      <c r="M97" s="22" t="s">
        <v>340</v>
      </c>
      <c r="N97" s="22" t="s">
        <v>349</v>
      </c>
      <c r="O97" s="22" t="s">
        <v>561</v>
      </c>
      <c r="P97" s="22" t="s">
        <v>562</v>
      </c>
      <c r="Q97" s="22" t="s">
        <v>365</v>
      </c>
      <c r="R97" s="22" t="s">
        <v>370</v>
      </c>
      <c r="S97" s="22" t="s">
        <v>563</v>
      </c>
      <c r="T97" s="18" t="s">
        <v>347</v>
      </c>
      <c r="U97" s="22" t="s">
        <v>332</v>
      </c>
      <c r="V97" s="44">
        <v>9</v>
      </c>
      <c r="W97" s="44">
        <v>9</v>
      </c>
      <c r="X97" s="44">
        <v>6</v>
      </c>
      <c r="Y97" s="44">
        <v>5</v>
      </c>
      <c r="Z97" s="44">
        <v>12.5</v>
      </c>
      <c r="AA97" s="44">
        <v>2.5</v>
      </c>
      <c r="AB97" s="44">
        <f t="shared" si="4"/>
        <v>44</v>
      </c>
      <c r="AC97" s="46" t="s">
        <v>348</v>
      </c>
      <c r="AD97" s="20">
        <v>44946</v>
      </c>
      <c r="AE97" s="22"/>
      <c r="AF97" s="22"/>
      <c r="AG97" s="22" t="s">
        <v>760</v>
      </c>
      <c r="AH97" s="25">
        <v>18500</v>
      </c>
      <c r="AI97" s="25">
        <v>12950</v>
      </c>
      <c r="AJ97" s="22"/>
      <c r="AK97" s="25">
        <v>12950</v>
      </c>
    </row>
    <row r="98" spans="1:39" s="5" customFormat="1" ht="66.75" customHeight="1" x14ac:dyDescent="0.2">
      <c r="A98" s="9">
        <v>94</v>
      </c>
      <c r="B98" s="22">
        <v>58884</v>
      </c>
      <c r="C98" s="42" t="s">
        <v>195</v>
      </c>
      <c r="D98" s="22" t="s">
        <v>194</v>
      </c>
      <c r="E98" s="42" t="s">
        <v>196</v>
      </c>
      <c r="F98" s="42" t="s">
        <v>40</v>
      </c>
      <c r="G98" s="22" t="s">
        <v>41</v>
      </c>
      <c r="H98" s="22" t="s">
        <v>19</v>
      </c>
      <c r="I98" s="22" t="s">
        <v>504</v>
      </c>
      <c r="J98" s="22" t="s">
        <v>40</v>
      </c>
      <c r="K98" s="22">
        <v>62100</v>
      </c>
      <c r="L98" s="22" t="s">
        <v>19</v>
      </c>
      <c r="M98" s="22" t="s">
        <v>340</v>
      </c>
      <c r="N98" s="22" t="s">
        <v>325</v>
      </c>
      <c r="O98" s="22" t="s">
        <v>505</v>
      </c>
      <c r="P98" s="22" t="s">
        <v>508</v>
      </c>
      <c r="Q98" s="22" t="s">
        <v>506</v>
      </c>
      <c r="R98" s="22" t="s">
        <v>507</v>
      </c>
      <c r="S98" s="22" t="s">
        <v>509</v>
      </c>
      <c r="T98" s="18">
        <v>0</v>
      </c>
      <c r="U98" s="22" t="s">
        <v>332</v>
      </c>
      <c r="V98" s="44">
        <v>7.5</v>
      </c>
      <c r="W98" s="44">
        <v>7.5</v>
      </c>
      <c r="X98" s="44">
        <v>5</v>
      </c>
      <c r="Y98" s="44">
        <v>6</v>
      </c>
      <c r="Z98" s="44">
        <v>14</v>
      </c>
      <c r="AA98" s="44">
        <v>3.5</v>
      </c>
      <c r="AB98" s="44">
        <f t="shared" si="4"/>
        <v>43.5</v>
      </c>
      <c r="AC98" s="46" t="s">
        <v>348</v>
      </c>
      <c r="AD98" s="20">
        <v>44954</v>
      </c>
      <c r="AE98" s="22"/>
      <c r="AF98" s="22"/>
      <c r="AG98" s="22" t="s">
        <v>760</v>
      </c>
      <c r="AH98" s="25">
        <v>9900</v>
      </c>
      <c r="AI98" s="25">
        <v>6930</v>
      </c>
      <c r="AJ98" s="22"/>
      <c r="AK98" s="25">
        <v>6930</v>
      </c>
    </row>
    <row r="99" spans="1:39" s="5" customFormat="1" ht="63.75" customHeight="1" x14ac:dyDescent="0.2">
      <c r="A99" s="9">
        <v>95</v>
      </c>
      <c r="B99" s="22">
        <v>59091</v>
      </c>
      <c r="C99" s="42" t="s">
        <v>266</v>
      </c>
      <c r="D99" s="22" t="s">
        <v>265</v>
      </c>
      <c r="E99" s="42" t="s">
        <v>267</v>
      </c>
      <c r="F99" s="42" t="s">
        <v>268</v>
      </c>
      <c r="G99" s="22" t="s">
        <v>269</v>
      </c>
      <c r="H99" s="22" t="s">
        <v>5</v>
      </c>
      <c r="I99" s="22" t="s">
        <v>572</v>
      </c>
      <c r="J99" s="22" t="s">
        <v>88</v>
      </c>
      <c r="K99" s="22">
        <v>62010</v>
      </c>
      <c r="L99" s="22" t="s">
        <v>19</v>
      </c>
      <c r="M99" s="22" t="s">
        <v>340</v>
      </c>
      <c r="N99" s="22" t="s">
        <v>325</v>
      </c>
      <c r="O99" s="22" t="s">
        <v>573</v>
      </c>
      <c r="P99" s="22" t="s">
        <v>574</v>
      </c>
      <c r="Q99" s="22" t="s">
        <v>365</v>
      </c>
      <c r="R99" s="22" t="s">
        <v>370</v>
      </c>
      <c r="S99" s="22" t="s">
        <v>575</v>
      </c>
      <c r="T99" s="18" t="s">
        <v>347</v>
      </c>
      <c r="U99" s="22" t="s">
        <v>332</v>
      </c>
      <c r="V99" s="44">
        <v>7.5</v>
      </c>
      <c r="W99" s="44">
        <v>7.5</v>
      </c>
      <c r="X99" s="44">
        <v>6</v>
      </c>
      <c r="Y99" s="44">
        <v>6</v>
      </c>
      <c r="Z99" s="44">
        <v>13.5</v>
      </c>
      <c r="AA99" s="44">
        <v>2.5</v>
      </c>
      <c r="AB99" s="44">
        <f t="shared" si="4"/>
        <v>43</v>
      </c>
      <c r="AC99" s="46" t="s">
        <v>348</v>
      </c>
      <c r="AD99" s="24" t="s">
        <v>764</v>
      </c>
      <c r="AE99" s="22"/>
      <c r="AF99" s="22"/>
      <c r="AG99" s="22" t="s">
        <v>760</v>
      </c>
      <c r="AH99" s="25">
        <v>21860</v>
      </c>
      <c r="AI99" s="25">
        <v>15302</v>
      </c>
      <c r="AJ99" s="22"/>
      <c r="AK99" s="25">
        <v>15302</v>
      </c>
    </row>
    <row r="100" spans="1:39" s="5" customFormat="1" ht="65.25" customHeight="1" x14ac:dyDescent="0.2">
      <c r="A100" s="9">
        <v>96</v>
      </c>
      <c r="B100" s="22">
        <v>58457</v>
      </c>
      <c r="C100" s="42" t="s">
        <v>55</v>
      </c>
      <c r="D100" s="22" t="s">
        <v>54</v>
      </c>
      <c r="E100" s="42" t="s">
        <v>56</v>
      </c>
      <c r="F100" s="42" t="s">
        <v>40</v>
      </c>
      <c r="G100" s="22" t="s">
        <v>41</v>
      </c>
      <c r="H100" s="22" t="s">
        <v>19</v>
      </c>
      <c r="I100" s="42" t="s">
        <v>56</v>
      </c>
      <c r="J100" s="22" t="s">
        <v>40</v>
      </c>
      <c r="K100" s="22" t="s">
        <v>41</v>
      </c>
      <c r="L100" s="9" t="s">
        <v>19</v>
      </c>
      <c r="M100" s="22" t="s">
        <v>339</v>
      </c>
      <c r="N100" s="22" t="s">
        <v>325</v>
      </c>
      <c r="O100" s="22" t="s">
        <v>375</v>
      </c>
      <c r="P100" s="22" t="s">
        <v>376</v>
      </c>
      <c r="Q100" s="22" t="s">
        <v>377</v>
      </c>
      <c r="R100" s="22" t="s">
        <v>378</v>
      </c>
      <c r="S100" s="22" t="s">
        <v>379</v>
      </c>
      <c r="T100" s="18" t="s">
        <v>347</v>
      </c>
      <c r="U100" s="22" t="s">
        <v>332</v>
      </c>
      <c r="V100" s="44">
        <v>7.5</v>
      </c>
      <c r="W100" s="44">
        <v>7.5</v>
      </c>
      <c r="X100" s="44">
        <v>5</v>
      </c>
      <c r="Y100" s="44">
        <v>5</v>
      </c>
      <c r="Z100" s="44">
        <v>12.5</v>
      </c>
      <c r="AA100" s="44">
        <v>4.5</v>
      </c>
      <c r="AB100" s="44">
        <f t="shared" ref="AB100:AB102" si="5">V100+W100+X100+Y100+Z100+AA100</f>
        <v>42</v>
      </c>
      <c r="AC100" s="46" t="s">
        <v>348</v>
      </c>
      <c r="AD100" s="21">
        <v>44964</v>
      </c>
      <c r="AE100" s="22"/>
      <c r="AF100" s="22"/>
      <c r="AG100" s="22" t="s">
        <v>760</v>
      </c>
      <c r="AH100" s="25">
        <v>15000</v>
      </c>
      <c r="AI100" s="25">
        <v>10500</v>
      </c>
      <c r="AJ100" s="22"/>
      <c r="AK100" s="25">
        <v>10500</v>
      </c>
    </row>
    <row r="101" spans="1:39" s="5" customFormat="1" ht="52.5" customHeight="1" x14ac:dyDescent="0.2">
      <c r="A101" s="9">
        <v>97</v>
      </c>
      <c r="B101" s="22">
        <v>58571</v>
      </c>
      <c r="C101" s="42" t="s">
        <v>678</v>
      </c>
      <c r="D101" s="45" t="s">
        <v>679</v>
      </c>
      <c r="E101" s="42" t="s">
        <v>680</v>
      </c>
      <c r="F101" s="42" t="s">
        <v>66</v>
      </c>
      <c r="G101" s="22" t="s">
        <v>67</v>
      </c>
      <c r="H101" s="11" t="s">
        <v>68</v>
      </c>
      <c r="I101" s="42" t="s">
        <v>680</v>
      </c>
      <c r="J101" s="22" t="s">
        <v>66</v>
      </c>
      <c r="K101" s="22">
        <v>63833</v>
      </c>
      <c r="L101" s="22" t="s">
        <v>68</v>
      </c>
      <c r="M101" s="22" t="s">
        <v>339</v>
      </c>
      <c r="N101" s="22" t="s">
        <v>325</v>
      </c>
      <c r="O101" s="22" t="s">
        <v>681</v>
      </c>
      <c r="P101" s="22" t="s">
        <v>682</v>
      </c>
      <c r="Q101" s="22" t="s">
        <v>328</v>
      </c>
      <c r="R101" s="22" t="s">
        <v>352</v>
      </c>
      <c r="S101" s="22" t="s">
        <v>683</v>
      </c>
      <c r="T101" s="19" t="s">
        <v>347</v>
      </c>
      <c r="U101" s="22" t="s">
        <v>658</v>
      </c>
      <c r="V101" s="44">
        <v>7.5</v>
      </c>
      <c r="W101" s="44">
        <v>7.5</v>
      </c>
      <c r="X101" s="44">
        <v>6</v>
      </c>
      <c r="Y101" s="44">
        <v>5</v>
      </c>
      <c r="Z101" s="44">
        <v>12.5</v>
      </c>
      <c r="AA101" s="44">
        <v>2.5</v>
      </c>
      <c r="AB101" s="44">
        <f t="shared" si="5"/>
        <v>41</v>
      </c>
      <c r="AC101" s="46" t="s">
        <v>348</v>
      </c>
      <c r="AD101" s="24" t="s">
        <v>764</v>
      </c>
      <c r="AE101" s="22"/>
      <c r="AF101" s="22"/>
      <c r="AG101" s="22" t="s">
        <v>760</v>
      </c>
      <c r="AH101" s="25">
        <v>61000</v>
      </c>
      <c r="AI101" s="25">
        <v>40000</v>
      </c>
      <c r="AJ101" s="22"/>
      <c r="AK101" s="25">
        <v>40000</v>
      </c>
    </row>
    <row r="102" spans="1:39" s="5" customFormat="1" ht="72.75" customHeight="1" x14ac:dyDescent="0.2">
      <c r="A102" s="9">
        <v>98</v>
      </c>
      <c r="B102" s="22">
        <v>58666</v>
      </c>
      <c r="C102" s="42" t="s">
        <v>684</v>
      </c>
      <c r="D102" s="45" t="s">
        <v>685</v>
      </c>
      <c r="E102" s="42" t="s">
        <v>686</v>
      </c>
      <c r="F102" s="42" t="s">
        <v>61</v>
      </c>
      <c r="G102" s="22" t="s">
        <v>62</v>
      </c>
      <c r="H102" s="9" t="s">
        <v>19</v>
      </c>
      <c r="I102" s="42" t="s">
        <v>686</v>
      </c>
      <c r="J102" s="22" t="s">
        <v>61</v>
      </c>
      <c r="K102" s="22">
        <v>62014</v>
      </c>
      <c r="L102" s="22" t="s">
        <v>19</v>
      </c>
      <c r="M102" s="22" t="s">
        <v>340</v>
      </c>
      <c r="N102" s="22" t="s">
        <v>349</v>
      </c>
      <c r="O102" s="22" t="s">
        <v>687</v>
      </c>
      <c r="P102" s="22" t="s">
        <v>688</v>
      </c>
      <c r="Q102" s="22" t="s">
        <v>344</v>
      </c>
      <c r="R102" s="22" t="s">
        <v>345</v>
      </c>
      <c r="S102" s="22" t="s">
        <v>689</v>
      </c>
      <c r="T102" s="19">
        <v>0</v>
      </c>
      <c r="U102" s="22" t="s">
        <v>332</v>
      </c>
      <c r="V102" s="44">
        <v>9</v>
      </c>
      <c r="W102" s="44">
        <v>7.5</v>
      </c>
      <c r="X102" s="44">
        <v>0</v>
      </c>
      <c r="Y102" s="44">
        <v>5</v>
      </c>
      <c r="Z102" s="44">
        <v>12.5</v>
      </c>
      <c r="AA102" s="44">
        <v>2.5</v>
      </c>
      <c r="AB102" s="44">
        <f t="shared" si="5"/>
        <v>36.5</v>
      </c>
      <c r="AC102" s="46" t="s">
        <v>348</v>
      </c>
      <c r="AD102" s="20">
        <v>44929</v>
      </c>
      <c r="AE102" s="22"/>
      <c r="AF102" s="22"/>
      <c r="AG102" s="22" t="s">
        <v>760</v>
      </c>
      <c r="AH102" s="25">
        <v>27100</v>
      </c>
      <c r="AI102" s="25">
        <v>18970</v>
      </c>
      <c r="AJ102" s="8"/>
      <c r="AK102" s="25">
        <v>18970</v>
      </c>
    </row>
    <row r="103" spans="1:39" s="5" customFormat="1" x14ac:dyDescent="0.2">
      <c r="B103" s="14"/>
      <c r="D103" s="16"/>
      <c r="J103" s="11"/>
      <c r="L103" s="11"/>
      <c r="T103" s="12"/>
      <c r="AH103" s="13">
        <f>SUM(AH32:AH70)</f>
        <v>1791313.08</v>
      </c>
      <c r="AI103" s="13">
        <f t="shared" ref="AI103:AK103" si="6">SUM(AI32:AI70)</f>
        <v>1190311.81</v>
      </c>
      <c r="AJ103" s="13">
        <f t="shared" si="6"/>
        <v>153640</v>
      </c>
      <c r="AK103" s="13">
        <f t="shared" si="6"/>
        <v>1012406.7100000001</v>
      </c>
      <c r="AL103" s="13"/>
      <c r="AM103" s="13">
        <f>SUM(AM5:AM102)</f>
        <v>1166046.71</v>
      </c>
    </row>
    <row r="104" spans="1:39" x14ac:dyDescent="0.2">
      <c r="A104" s="35" t="s">
        <v>762</v>
      </c>
      <c r="B104" s="14"/>
      <c r="C104" s="5"/>
      <c r="D104" s="16"/>
      <c r="E104" s="5"/>
      <c r="F104" s="5"/>
      <c r="G104" s="5"/>
      <c r="H104" s="5"/>
      <c r="I104" s="5"/>
      <c r="J104" s="11"/>
      <c r="K104" s="5"/>
      <c r="L104" s="11"/>
      <c r="M104" s="5"/>
      <c r="N104" s="5"/>
      <c r="O104" s="5"/>
      <c r="P104" s="5"/>
      <c r="Q104" s="5"/>
      <c r="R104" s="5"/>
      <c r="S104" s="5"/>
      <c r="T104" s="12"/>
      <c r="U104" s="5"/>
      <c r="V104" s="5"/>
      <c r="W104" s="5"/>
      <c r="X104" s="5"/>
      <c r="Y104" s="5"/>
      <c r="Z104" s="5"/>
      <c r="AA104" s="5"/>
      <c r="AB104" s="5"/>
      <c r="AC104" s="5"/>
      <c r="AE104" s="5"/>
      <c r="AG104" s="5"/>
      <c r="AH104" s="5"/>
      <c r="AI104" s="5"/>
      <c r="AJ104" s="5"/>
      <c r="AK104" s="5"/>
      <c r="AL104" s="5"/>
      <c r="AM104" s="5"/>
    </row>
    <row r="105" spans="1:39" x14ac:dyDescent="0.2">
      <c r="A105" s="35" t="s">
        <v>860</v>
      </c>
      <c r="B105" s="14"/>
      <c r="C105" s="5"/>
      <c r="D105" s="16"/>
      <c r="E105" s="5"/>
      <c r="F105" s="5"/>
      <c r="G105" s="5"/>
      <c r="H105" s="5"/>
      <c r="I105" s="5"/>
      <c r="J105" s="11"/>
      <c r="K105" s="5"/>
      <c r="L105" s="11"/>
      <c r="M105" s="5"/>
      <c r="N105" s="5"/>
      <c r="O105" s="5"/>
      <c r="P105" s="5"/>
      <c r="Q105" s="5"/>
      <c r="R105" s="5"/>
      <c r="S105" s="5"/>
      <c r="T105" s="12"/>
      <c r="U105" s="5"/>
      <c r="V105" s="5"/>
      <c r="W105" s="5"/>
      <c r="X105" s="5"/>
      <c r="Y105" s="5"/>
      <c r="Z105" s="5"/>
      <c r="AA105" s="5"/>
      <c r="AB105" s="5"/>
      <c r="AC105" s="5"/>
      <c r="AE105" s="5"/>
      <c r="AG105" s="5"/>
      <c r="AH105" s="5"/>
      <c r="AI105" s="5"/>
      <c r="AJ105" s="5"/>
      <c r="AK105" s="5"/>
      <c r="AL105" s="36"/>
      <c r="AM105" s="5"/>
    </row>
  </sheetData>
  <autoFilter ref="B4:AK105" xr:uid="{00000000-0009-0000-0000-000000000000}"/>
  <sortState ref="B5:AK102">
    <sortCondition descending="1" ref="AB5:AB102"/>
    <sortCondition descending="1" ref="AC5:AC102"/>
  </sortState>
  <mergeCells count="3">
    <mergeCell ref="V3:AA3"/>
    <mergeCell ref="E3:H3"/>
    <mergeCell ref="I3:L3"/>
  </mergeCells>
  <phoneticPr fontId="0" type="noConversion"/>
  <dataValidations count="1">
    <dataValidation type="list" allowBlank="1" showInputMessage="1" showErrorMessage="1" sqref="AG5:AG31 AG33:AG102" xr:uid="{00000000-0002-0000-0000-000000000000}">
      <formula1>"AMMESSO E FINANZIABILE, AMMESSO MA NON FINANZIABILE"</formula1>
    </dataValidation>
  </dataValidations>
  <pageMargins left="0.98425196850393704" right="0.98425196850393704" top="0.98425196850393704" bottom="0.98425196850393704" header="0.98425196850393704" footer="0.98425196850393704"/>
  <pageSetup paperSize="9"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rptIstruttoriaDomande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2022-07-18T08:17:09Z</dcterms:created>
  <dcterms:modified xsi:type="dcterms:W3CDTF">2023-03-29T08:30:36Z</dcterms:modified>
</cp:coreProperties>
</file>